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1f83\4_県総文祭\2_R06_36回\3_申込書\0_ひな形\web掲載用\展示\"/>
    </mc:Choice>
  </mc:AlternateContent>
  <xr:revisionPtr revIDLastSave="0" documentId="13_ncr:1_{9030D349-66B6-4C32-8F10-74BAD1EB5F71}" xr6:coauthVersionLast="47" xr6:coauthVersionMax="47" xr10:uidLastSave="{00000000-0000-0000-0000-000000000000}"/>
  <bookViews>
    <workbookView xWindow="-120" yWindow="-120" windowWidth="29040" windowHeight="15720" xr2:uid="{E1AEC68C-F0A5-45D8-AB7E-5E4081A3EDDD}"/>
  </bookViews>
  <sheets>
    <sheet name="様式" sheetId="1" r:id="rId1"/>
    <sheet name="data" sheetId="2" r:id="rId2"/>
  </sheets>
  <definedNames>
    <definedName name="_xlnm.Print_Area" localSheetId="0">様式!$A$1:$V$34</definedName>
    <definedName name="_xlnm.Print_Titles" localSheetId="0">様式!$22:$22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AA51" i="1"/>
  <c r="AA50" i="1"/>
  <c r="AA49" i="1"/>
  <c r="AA48" i="1"/>
  <c r="AA47" i="1"/>
  <c r="AA46" i="1"/>
  <c r="AA45" i="1"/>
  <c r="AA44" i="1"/>
  <c r="AA43" i="1"/>
  <c r="AA42" i="1"/>
  <c r="Z51" i="1" l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AA41" i="1"/>
  <c r="AA40" i="1"/>
  <c r="AA39" i="1"/>
  <c r="AA38" i="1"/>
  <c r="AA37" i="1"/>
  <c r="AA36" i="1"/>
  <c r="AA35" i="1"/>
  <c r="AA34" i="1"/>
  <c r="AA33" i="1"/>
  <c r="AA32" i="1"/>
  <c r="Y14" i="1"/>
  <c r="Y15" i="1" a="1"/>
  <c r="Y15" i="1" s="1"/>
  <c r="Y16" i="1"/>
  <c r="Y18" i="1"/>
  <c r="Y17" i="1"/>
  <c r="Y21" i="1" l="1"/>
  <c r="Y30" i="1"/>
  <c r="Y29" i="1"/>
  <c r="Y28" i="1"/>
  <c r="Y35" i="1"/>
  <c r="Y36" i="1"/>
  <c r="Y33" i="1"/>
  <c r="Y37" i="1"/>
  <c r="Y51" i="1"/>
  <c r="Y38" i="1"/>
  <c r="Y39" i="1"/>
  <c r="Y50" i="1"/>
  <c r="Y40" i="1"/>
  <c r="Y41" i="1"/>
  <c r="Y42" i="1"/>
  <c r="Y43" i="1"/>
  <c r="Y49" i="1"/>
  <c r="Y34" i="1"/>
  <c r="Y44" i="1"/>
  <c r="Y45" i="1"/>
  <c r="Y46" i="1"/>
  <c r="Y47" i="1"/>
  <c r="Y48" i="1"/>
  <c r="Y26" i="1"/>
  <c r="Y31" i="1"/>
  <c r="Y22" i="1"/>
  <c r="Y23" i="1"/>
  <c r="Y24" i="1"/>
  <c r="Y27" i="1"/>
  <c r="Y19" i="1"/>
  <c r="Y25" i="1"/>
  <c r="Y20" i="1"/>
  <c r="Y32" i="1"/>
  <c r="L24" i="1"/>
  <c r="L25" i="1" s="1"/>
  <c r="L26" i="1" s="1"/>
  <c r="L27" i="1" s="1"/>
  <c r="L28" i="1" s="1"/>
  <c r="L29" i="1" s="1"/>
  <c r="L30" i="1" s="1"/>
  <c r="L31" i="1" s="1"/>
  <c r="L32" i="1" s="1"/>
  <c r="A24" i="1"/>
  <c r="A25" i="1" s="1"/>
  <c r="A26" i="1" s="1"/>
  <c r="A27" i="1" s="1"/>
  <c r="A28" i="1" s="1"/>
  <c r="A29" i="1" s="1"/>
  <c r="A30" i="1" s="1"/>
  <c r="A31" i="1" s="1"/>
  <c r="A32" i="1" s="1"/>
  <c r="B5" i="1"/>
  <c r="Y12" i="1" l="1"/>
  <c r="M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<sst xmlns="http://schemas.openxmlformats.org/spreadsheetml/2006/main" count="201" uniqueCount="184">
  <si>
    <t>第</t>
    <rPh sb="0" eb="1">
      <t>ダイ</t>
    </rPh>
    <phoneticPr fontId="2"/>
  </si>
  <si>
    <t>回熊本県高等学校総合文化祭</t>
    <rPh sb="0" eb="1">
      <t>カイ</t>
    </rPh>
    <rPh sb="1" eb="4">
      <t>クマモトケン</t>
    </rPh>
    <rPh sb="4" eb="6">
      <t>コウトウ</t>
    </rPh>
    <rPh sb="6" eb="8">
      <t>ガッコウ</t>
    </rPh>
    <rPh sb="8" eb="10">
      <t>ソウゴウ</t>
    </rPh>
    <rPh sb="10" eb="13">
      <t>ブンカサイ</t>
    </rPh>
    <phoneticPr fontId="2"/>
  </si>
  <si>
    <t>種　目</t>
    <rPh sb="0" eb="1">
      <t>シュ</t>
    </rPh>
    <rPh sb="2" eb="3">
      <t>メ</t>
    </rPh>
    <phoneticPr fontId="2"/>
  </si>
  <si>
    <t>参加種目</t>
    <rPh sb="0" eb="2">
      <t>サンカ</t>
    </rPh>
    <rPh sb="2" eb="4">
      <t>シュモク</t>
    </rPh>
    <phoneticPr fontId="6"/>
  </si>
  <si>
    <t>学校名</t>
    <rPh sb="0" eb="3">
      <t>ガッコウメイ</t>
    </rPh>
    <phoneticPr fontId="6"/>
  </si>
  <si>
    <t>参加有無</t>
    <rPh sb="0" eb="2">
      <t>サンカ</t>
    </rPh>
    <rPh sb="2" eb="4">
      <t>ウム</t>
    </rPh>
    <phoneticPr fontId="6"/>
  </si>
  <si>
    <t>(選択してください)</t>
    <rPh sb="1" eb="3">
      <t>せんたく</t>
    </rPh>
    <phoneticPr fontId="7" type="Hiragana" alignment="center"/>
  </si>
  <si>
    <t>熊本県立済々黌高等学校</t>
  </si>
  <si>
    <t>個人情報取り扱い（別紙）について承諾し、下記のとおり参加の申込みをします。</t>
    <rPh sb="20" eb="21">
      <t>シタ</t>
    </rPh>
    <rPh sb="26" eb="28">
      <t>サンカ</t>
    </rPh>
    <rPh sb="29" eb="31">
      <t>モウシコ</t>
    </rPh>
    <phoneticPr fontId="6"/>
  </si>
  <si>
    <t>熊本県立熊本高等学校</t>
  </si>
  <si>
    <t>参加推薦を辞退します。</t>
    <rPh sb="0" eb="2">
      <t>サンカ</t>
    </rPh>
    <rPh sb="2" eb="4">
      <t>スイセン</t>
    </rPh>
    <rPh sb="5" eb="7">
      <t>ジタイ</t>
    </rPh>
    <phoneticPr fontId="6"/>
  </si>
  <si>
    <t>熊本県立第一高等学校</t>
  </si>
  <si>
    <t>熊本県立第二高等学校</t>
  </si>
  <si>
    <t>熊本県立熊本西高等学校</t>
  </si>
  <si>
    <t>熊本県立熊本北高等学校</t>
  </si>
  <si>
    <t>熊本県立東稜高等学校</t>
  </si>
  <si>
    <t>熊本県立湧心館高等学校</t>
  </si>
  <si>
    <t>熊本県立湧心館(定時制)高等学校</t>
  </si>
  <si>
    <t>熊本県立湧心館(通信制)高等学校</t>
  </si>
  <si>
    <t>熊本県立玉名高等学校</t>
  </si>
  <si>
    <t>熊本県立玉名(定時制)高等学校</t>
  </si>
  <si>
    <t>熊本県立岱志高等学校</t>
  </si>
  <si>
    <t>熊本県立岱志(定時制)高等学校</t>
  </si>
  <si>
    <t>熊本県立鹿本高等学校</t>
  </si>
  <si>
    <t>熊本県立菊池高等学校</t>
  </si>
  <si>
    <t>熊本県立大津高等学校</t>
  </si>
  <si>
    <t>熊本県立阿蘇中央高等学校</t>
  </si>
  <si>
    <t>熊本県立小国高等学校</t>
  </si>
  <si>
    <t>熊本県立高森高等学校</t>
  </si>
  <si>
    <t>熊本県立御船高等学校</t>
  </si>
  <si>
    <t>熊本県立甲佐高等学校</t>
  </si>
  <si>
    <t>熊本県立宇土高等学校</t>
  </si>
  <si>
    <t>熊本県立松橋高等学校</t>
  </si>
  <si>
    <t>熊本県立八代高等学校</t>
  </si>
  <si>
    <t>熊本県立八代清流高等学校</t>
  </si>
  <si>
    <t>熊本県立八代東高等学校</t>
  </si>
  <si>
    <t>熊本県立水俣高等学校</t>
  </si>
  <si>
    <t>熊本県立水俣(定時制)高等学校</t>
  </si>
  <si>
    <t>熊本県立人吉高等学校</t>
  </si>
  <si>
    <t>熊本県立人吉(定時制)高等学校</t>
  </si>
  <si>
    <t>熊本県立人吉(五木分校)高等学校</t>
  </si>
  <si>
    <t>熊本県立天草高等学校</t>
  </si>
  <si>
    <t>熊本県立天草(定時制)高等学校</t>
  </si>
  <si>
    <t>熊本県立天草高等学校倉岳校</t>
    <rPh sb="10" eb="12">
      <t>クラタケ</t>
    </rPh>
    <rPh sb="12" eb="13">
      <t>コウ</t>
    </rPh>
    <phoneticPr fontId="7"/>
  </si>
  <si>
    <t>熊本県立牛深高等学校</t>
  </si>
  <si>
    <t>熊本県立上天草高等学校</t>
  </si>
  <si>
    <t>熊本県立熊本商業高等学校</t>
  </si>
  <si>
    <t>熊本県立球磨中央高等学校</t>
  </si>
  <si>
    <t>熊本県立鹿本商工高等学校</t>
  </si>
  <si>
    <t>熊本県立熊本工業高等学校</t>
  </si>
  <si>
    <t>熊本県立熊本工業(定時制)高等学校</t>
  </si>
  <si>
    <t>熊本県立玉名工業高等学校</t>
  </si>
  <si>
    <t>熊本県立小川工業高等学校</t>
  </si>
  <si>
    <t>熊本県立八代工業高等学校</t>
  </si>
  <si>
    <t>熊本県立八代工業(定時制)高等学校</t>
  </si>
  <si>
    <t>熊本県立球磨工業高等学校</t>
  </si>
  <si>
    <t>熊本県立天草工業高等学校</t>
  </si>
  <si>
    <t>熊本県立熊本農業高等学校</t>
  </si>
  <si>
    <t>熊本県立北稜高等学校</t>
  </si>
  <si>
    <t>熊本県立鹿本農業高等学校</t>
  </si>
  <si>
    <t>熊本県立菊池農業高等学校</t>
  </si>
  <si>
    <t>熊本県立翔陽高等学校</t>
  </si>
  <si>
    <t>熊本県立矢部高等学校</t>
  </si>
  <si>
    <t>熊本県立八代農業高等学校</t>
  </si>
  <si>
    <t>熊本県立八代農業(泉分校)高等学校</t>
  </si>
  <si>
    <t>熊本県立芦北高等学校</t>
  </si>
  <si>
    <t>熊本県立南稜高等学校</t>
  </si>
  <si>
    <t>熊本県立天草拓心高等学校</t>
  </si>
  <si>
    <t>熊本県立天草拓心(マリン校舎)高等学校</t>
  </si>
  <si>
    <t>熊本県立盲学校</t>
  </si>
  <si>
    <t>熊本県立熊本聾学校</t>
  </si>
  <si>
    <t>熊本県立熊本はばたき高等支援学校</t>
    <rPh sb="10" eb="12">
      <t>コウトウ</t>
    </rPh>
    <phoneticPr fontId="7"/>
  </si>
  <si>
    <t>熊本県立ひのくに高等支援学校</t>
  </si>
  <si>
    <t>熊本県立鏡わかあゆ高等支援学校</t>
  </si>
  <si>
    <t>熊本県立熊本支援学校</t>
  </si>
  <si>
    <t>熊本県立熊本かがやきの森支援学校</t>
    <rPh sb="4" eb="6">
      <t>クマモト</t>
    </rPh>
    <phoneticPr fontId="7"/>
  </si>
  <si>
    <t>熊本県立松橋西支援学校</t>
  </si>
  <si>
    <t>熊本県立松橋支援学校</t>
  </si>
  <si>
    <t>熊本県立荒尾支援学校</t>
  </si>
  <si>
    <t>熊本県立かもと稲田支援学校</t>
  </si>
  <si>
    <t>熊本県立大津支援学校</t>
  </si>
  <si>
    <t>熊本県立菊池支援学校</t>
  </si>
  <si>
    <t>熊本県立黒石原支援学校</t>
  </si>
  <si>
    <t>熊本県立小国支援学校</t>
  </si>
  <si>
    <t>熊本県立芦北支援学校</t>
  </si>
  <si>
    <t>熊本県立球磨支援学校</t>
  </si>
  <si>
    <t>熊本県立天草支援学校</t>
  </si>
  <si>
    <t>熊本県立苓北支援学校</t>
  </si>
  <si>
    <t>熊本市立必由館高等学校</t>
    <rPh sb="2" eb="3">
      <t>シ</t>
    </rPh>
    <phoneticPr fontId="7"/>
  </si>
  <si>
    <t>熊本市立千原台高等学校</t>
    <rPh sb="2" eb="3">
      <t>シ</t>
    </rPh>
    <phoneticPr fontId="7"/>
  </si>
  <si>
    <t>熊本市立平成さくら支援高等学校</t>
    <rPh sb="2" eb="3">
      <t>シ</t>
    </rPh>
    <phoneticPr fontId="7"/>
  </si>
  <si>
    <t>熊本大学教育学部附属特別支援学校</t>
    <rPh sb="0" eb="2">
      <t>クマモト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7"/>
  </si>
  <si>
    <t>八代市立八代支援高等学校</t>
    <rPh sb="0" eb="3">
      <t>ヤツシロシ</t>
    </rPh>
    <phoneticPr fontId="7"/>
  </si>
  <si>
    <t>鎮西高等学校</t>
  </si>
  <si>
    <t>真和高等学校</t>
  </si>
  <si>
    <t>尚絅高等学校</t>
  </si>
  <si>
    <t>九州学院高等学校</t>
  </si>
  <si>
    <t>ルーテル学院高等学校</t>
  </si>
  <si>
    <t>熊本信愛女学院高等学校</t>
    <rPh sb="4" eb="7">
      <t>ジョガクイン</t>
    </rPh>
    <phoneticPr fontId="7"/>
  </si>
  <si>
    <t>開新高等学校</t>
  </si>
  <si>
    <t>熊本中央高等学校</t>
  </si>
  <si>
    <t>慶誠高等学校</t>
  </si>
  <si>
    <t>熊本国府高等学校</t>
  </si>
  <si>
    <t>熊本学園大学付属高等学校</t>
    <rPh sb="5" eb="6">
      <t>ガク</t>
    </rPh>
    <phoneticPr fontId="7"/>
  </si>
  <si>
    <t>熊本マリスト学園高等学校</t>
    <rPh sb="6" eb="8">
      <t>ガクエン</t>
    </rPh>
    <phoneticPr fontId="7"/>
  </si>
  <si>
    <t>東海大学付属熊本星翔高等学校</t>
    <rPh sb="2" eb="4">
      <t>ダイガク</t>
    </rPh>
    <rPh sb="4" eb="6">
      <t>フゾク</t>
    </rPh>
    <rPh sb="6" eb="8">
      <t>クマモト</t>
    </rPh>
    <phoneticPr fontId="7"/>
  </si>
  <si>
    <t>文徳高等学校</t>
  </si>
  <si>
    <t>八代白百合学園高等学校</t>
    <rPh sb="5" eb="7">
      <t>ガクエン</t>
    </rPh>
    <phoneticPr fontId="7"/>
  </si>
  <si>
    <t>秀岳館高等学校</t>
  </si>
  <si>
    <t>玉名女子高等学校</t>
  </si>
  <si>
    <t>有明高等学校</t>
  </si>
  <si>
    <t>菊池女子高等学校</t>
  </si>
  <si>
    <t>専修大学玉名高等学校</t>
    <rPh sb="0" eb="2">
      <t>センシュウ</t>
    </rPh>
    <rPh sb="2" eb="4">
      <t>ダイガク</t>
    </rPh>
    <phoneticPr fontId="7"/>
  </si>
  <si>
    <t>城北高等学校</t>
  </si>
  <si>
    <t>勇志国際高等学校</t>
  </si>
  <si>
    <t>くまもと清陵高等学校</t>
  </si>
  <si>
    <t>志成館高等学校</t>
  </si>
  <si>
    <t>クラーク記念国際高等学校</t>
    <rPh sb="4" eb="6">
      <t>キネン</t>
    </rPh>
    <rPh sb="6" eb="8">
      <t>コクサイ</t>
    </rPh>
    <phoneticPr fontId="7"/>
  </si>
  <si>
    <t>一ツ葉高等学校</t>
  </si>
  <si>
    <t>学校名</t>
    <rPh sb="0" eb="3">
      <t>ガッコウメイ</t>
    </rPh>
    <phoneticPr fontId="2"/>
  </si>
  <si>
    <t>学校長名</t>
    <phoneticPr fontId="2"/>
  </si>
  <si>
    <t>※所属長の職印は必要ありませんが、必ず許可を得て提出願います。</t>
    <rPh sb="1" eb="4">
      <t>ショゾクチョウ</t>
    </rPh>
    <rPh sb="5" eb="7">
      <t>ショクイン</t>
    </rPh>
    <rPh sb="8" eb="10">
      <t>ヒツヨウ</t>
    </rPh>
    <rPh sb="17" eb="18">
      <t>カナラ</t>
    </rPh>
    <rPh sb="19" eb="21">
      <t>キョカ</t>
    </rPh>
    <rPh sb="22" eb="23">
      <t>エ</t>
    </rPh>
    <rPh sb="24" eb="26">
      <t>テイシュツ</t>
    </rPh>
    <rPh sb="26" eb="27">
      <t>ネガ</t>
    </rPh>
    <phoneticPr fontId="2"/>
  </si>
  <si>
    <t>部名
クラブ名</t>
    <rPh sb="0" eb="2">
      <t>ブメイ</t>
    </rPh>
    <rPh sb="6" eb="7">
      <t>メイ</t>
    </rPh>
    <phoneticPr fontId="2"/>
  </si>
  <si>
    <t>申込責任者
（顧問等）</t>
    <rPh sb="0" eb="2">
      <t>モウシコミ</t>
    </rPh>
    <rPh sb="2" eb="5">
      <t>セキニンシャ</t>
    </rPh>
    <rPh sb="7" eb="9">
      <t>コモン</t>
    </rPh>
    <rPh sb="9" eb="10">
      <t>トウ</t>
    </rPh>
    <phoneticPr fontId="2"/>
  </si>
  <si>
    <t>ふりがな</t>
    <phoneticPr fontId="2"/>
  </si>
  <si>
    <t>氏名</t>
    <rPh sb="0" eb="2">
      <t>シメイ</t>
    </rPh>
    <phoneticPr fontId="2"/>
  </si>
  <si>
    <t>携帯等</t>
    <rPh sb="0" eb="2">
      <t>ケイタイ</t>
    </rPh>
    <rPh sb="2" eb="3">
      <t>トウ</t>
    </rPh>
    <phoneticPr fontId="2"/>
  </si>
  <si>
    <t>メールアドレス</t>
    <phoneticPr fontId="2"/>
  </si>
  <si>
    <t>番号</t>
    <rPh sb="0" eb="2">
      <t>バンゴウ</t>
    </rPh>
    <phoneticPr fontId="2"/>
  </si>
  <si>
    <t>学年</t>
    <rPh sb="0" eb="2">
      <t>ガクネン</t>
    </rPh>
    <phoneticPr fontId="2"/>
  </si>
  <si>
    <t>備考</t>
    <rPh sb="0" eb="2">
      <t>ビコウ</t>
    </rPh>
    <phoneticPr fontId="2"/>
  </si>
  <si>
    <t>※別紙「記入上の注意」を熟読の上、作成願います。</t>
    <rPh sb="1" eb="2">
      <t>ベツ</t>
    </rPh>
    <rPh sb="2" eb="3">
      <t>シ</t>
    </rPh>
    <rPh sb="4" eb="6">
      <t>キニュウ</t>
    </rPh>
    <rPh sb="6" eb="7">
      <t>ジョウ</t>
    </rPh>
    <rPh sb="8" eb="10">
      <t>チュウイ</t>
    </rPh>
    <rPh sb="12" eb="14">
      <t>ジュクドク</t>
    </rPh>
    <rPh sb="15" eb="16">
      <t>ウエ</t>
    </rPh>
    <rPh sb="17" eb="19">
      <t>サクセイ</t>
    </rPh>
    <rPh sb="19" eb="20">
      <t>ネガ</t>
    </rPh>
    <phoneticPr fontId="2"/>
  </si>
  <si>
    <t>卒</t>
    <rPh sb="0" eb="1">
      <t>ソツ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</si>
  <si>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</si>
  <si>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</si>
  <si>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</si>
  <si>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入力確認フラグ</t>
    <rPh sb="0" eb="2">
      <t>ニュウリョク</t>
    </rPh>
    <rPh sb="2" eb="4">
      <t>カクニン</t>
    </rPh>
    <phoneticPr fontId="2"/>
  </si>
  <si>
    <t>参加有無</t>
    <rPh sb="0" eb="2">
      <t>サンカ</t>
    </rPh>
    <rPh sb="2" eb="4">
      <t>ウム</t>
    </rPh>
    <phoneticPr fontId="2"/>
  </si>
  <si>
    <t>日付</t>
    <rPh sb="0" eb="2">
      <t>ヒヅケ</t>
    </rPh>
    <phoneticPr fontId="2"/>
  </si>
  <si>
    <t>学校名１</t>
    <rPh sb="0" eb="3">
      <t>ガッコウメイ</t>
    </rPh>
    <phoneticPr fontId="2"/>
  </si>
  <si>
    <t>学校長名</t>
    <rPh sb="0" eb="3">
      <t>ガッコウチョウ</t>
    </rPh>
    <rPh sb="3" eb="4">
      <t>メイ</t>
    </rPh>
    <phoneticPr fontId="2"/>
  </si>
  <si>
    <t>学校名２</t>
    <rPh sb="0" eb="3">
      <t>ガッコウメイ</t>
    </rPh>
    <phoneticPr fontId="2"/>
  </si>
  <si>
    <t>部名クラブ名</t>
    <rPh sb="0" eb="2">
      <t>ブメイ</t>
    </rPh>
    <rPh sb="5" eb="6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</si>
  <si>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</si>
  <si>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申込責任者ふりがな</t>
    <rPh sb="0" eb="2">
      <t>モウシコミ</t>
    </rPh>
    <rPh sb="2" eb="5">
      <t>セキニンシャ</t>
    </rPh>
    <phoneticPr fontId="2"/>
  </si>
  <si>
    <t>申込責任者携帯等</t>
    <rPh sb="0" eb="2">
      <t>モウシコミ</t>
    </rPh>
    <rPh sb="2" eb="5">
      <t>セキニンシャ</t>
    </rPh>
    <rPh sb="5" eb="7">
      <t>ケイタイ</t>
    </rPh>
    <rPh sb="7" eb="8">
      <t>トウ</t>
    </rPh>
    <phoneticPr fontId="2"/>
  </si>
  <si>
    <t>申込責任者メールアドレス</t>
    <rPh sb="0" eb="2">
      <t>モウシコミ</t>
    </rPh>
    <rPh sb="2" eb="5">
      <t>セキニンシャ</t>
    </rPh>
    <phoneticPr fontId="2"/>
  </si>
  <si>
    <t>引率者氏名</t>
    <rPh sb="0" eb="3">
      <t>インソツシャ</t>
    </rPh>
    <rPh sb="3" eb="5">
      <t>シメイ</t>
    </rPh>
    <phoneticPr fontId="2"/>
  </si>
  <si>
    <t>引率者ふりがな</t>
    <rPh sb="0" eb="3">
      <t>インソツシャ</t>
    </rPh>
    <phoneticPr fontId="2"/>
  </si>
  <si>
    <t>引率者携帯等</t>
    <rPh sb="0" eb="3">
      <t>インソツシャ</t>
    </rPh>
    <rPh sb="3" eb="5">
      <t>ケイタイ</t>
    </rPh>
    <rPh sb="5" eb="6">
      <t>トウ</t>
    </rPh>
    <phoneticPr fontId="2"/>
  </si>
  <si>
    <t>令和6年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</si>
  <si>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←参加を辞退する場合にはここをクリックし変更すること</t>
    <rPh sb="1" eb="3">
      <t>サンカ</t>
    </rPh>
    <rPh sb="4" eb="6">
      <t>ジタイ</t>
    </rPh>
    <rPh sb="8" eb="10">
      <t>バアイ</t>
    </rPh>
    <rPh sb="20" eb="22">
      <t>ヘンコウ</t>
    </rPh>
    <phoneticPr fontId="2"/>
  </si>
  <si>
    <t>不参加：０，参加：１</t>
    <rPh sb="0" eb="1">
      <t>フ</t>
    </rPh>
    <rPh sb="1" eb="3">
      <t>サンカ</t>
    </rPh>
    <rPh sb="6" eb="8">
      <t>サンカ</t>
    </rPh>
    <phoneticPr fontId="2"/>
  </si>
  <si>
    <t>種目</t>
    <rPh sb="0" eb="2">
      <t>シュモク</t>
    </rPh>
    <phoneticPr fontId="2"/>
  </si>
  <si>
    <t>事務局
記入欄</t>
    <rPh sb="0" eb="3">
      <t>ジムキョク</t>
    </rPh>
    <rPh sb="4" eb="7">
      <t>キニュウラン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</si>
  <si>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7"/>
  </si>
  <si>
    <t>展示部門</t>
    <rPh sb="0" eb="2">
      <t>テンジ</t>
    </rPh>
    <rPh sb="2" eb="4">
      <t>ブモン</t>
    </rPh>
    <phoneticPr fontId="2"/>
  </si>
  <si>
    <t>写真</t>
    <rPh sb="0" eb="2">
      <t>シャシン</t>
    </rPh>
    <phoneticPr fontId="7"/>
  </si>
  <si>
    <t>書道</t>
    <rPh sb="0" eb="2">
      <t>ショドウ</t>
    </rPh>
    <phoneticPr fontId="7"/>
  </si>
  <si>
    <t>美術：美術・工芸</t>
    <rPh sb="0" eb="2">
      <t>ビジュツ</t>
    </rPh>
    <rPh sb="3" eb="5">
      <t>ビジュツ</t>
    </rPh>
    <rPh sb="6" eb="8">
      <t>コウゲイ</t>
    </rPh>
    <phoneticPr fontId="7"/>
  </si>
  <si>
    <t>美術：ポスター図案</t>
    <rPh sb="0" eb="2">
      <t>ビジュツ</t>
    </rPh>
    <rPh sb="7" eb="9">
      <t>ズアン</t>
    </rPh>
    <phoneticPr fontId="7"/>
  </si>
  <si>
    <t>理科：物理</t>
    <rPh sb="0" eb="2">
      <t>リカ</t>
    </rPh>
    <rPh sb="3" eb="5">
      <t>ブツリ</t>
    </rPh>
    <phoneticPr fontId="7"/>
  </si>
  <si>
    <t>理科：化学</t>
    <rPh sb="0" eb="2">
      <t>リカ</t>
    </rPh>
    <rPh sb="3" eb="5">
      <t>カガク</t>
    </rPh>
    <phoneticPr fontId="7"/>
  </si>
  <si>
    <t>理科：生物</t>
    <rPh sb="0" eb="2">
      <t>リカ</t>
    </rPh>
    <rPh sb="3" eb="5">
      <t>セイブツ</t>
    </rPh>
    <phoneticPr fontId="7"/>
  </si>
  <si>
    <t>理科：地学</t>
    <rPh sb="0" eb="2">
      <t>リカ</t>
    </rPh>
    <rPh sb="3" eb="5">
      <t>チガク</t>
    </rPh>
    <phoneticPr fontId="7"/>
  </si>
  <si>
    <t>図書：読書感想画</t>
    <rPh sb="0" eb="2">
      <t>トショ</t>
    </rPh>
    <rPh sb="3" eb="5">
      <t>ドクショ</t>
    </rPh>
    <rPh sb="5" eb="8">
      <t>カンソウガ</t>
    </rPh>
    <phoneticPr fontId="6"/>
  </si>
  <si>
    <t>図書：感想文</t>
    <rPh sb="0" eb="2">
      <t>トショ</t>
    </rPh>
    <rPh sb="3" eb="6">
      <t>カンソウブン</t>
    </rPh>
    <phoneticPr fontId="6"/>
  </si>
  <si>
    <t>文芸</t>
    <rPh sb="0" eb="2">
      <t>ブンゲイ</t>
    </rPh>
    <phoneticPr fontId="7"/>
  </si>
  <si>
    <t>百人一首</t>
    <rPh sb="0" eb="4">
      <t>ヒャクニンイッシュ</t>
    </rPh>
    <phoneticPr fontId="7"/>
  </si>
  <si>
    <t>国際・ボランティアＪＲＣ</t>
    <rPh sb="0" eb="2">
      <t>コクサイ</t>
    </rPh>
    <phoneticPr fontId="7"/>
  </si>
  <si>
    <t>囲碁</t>
    <rPh sb="0" eb="2">
      <t>イゴ</t>
    </rPh>
    <phoneticPr fontId="6"/>
  </si>
  <si>
    <t>将棋</t>
    <rPh sb="0" eb="2">
      <t>ショウギ</t>
    </rPh>
    <phoneticPr fontId="6"/>
  </si>
  <si>
    <t>協賛：華道</t>
    <rPh sb="0" eb="2">
      <t>キョウサン</t>
    </rPh>
    <rPh sb="3" eb="5">
      <t>カドウ</t>
    </rPh>
    <phoneticPr fontId="7"/>
  </si>
  <si>
    <t>協賛：茶道</t>
    <rPh sb="0" eb="2">
      <t>キョウサン</t>
    </rPh>
    <rPh sb="3" eb="5">
      <t>サドウ</t>
    </rPh>
    <phoneticPr fontId="7"/>
  </si>
  <si>
    <t>出品申込書</t>
    <rPh sb="0" eb="2">
      <t>シュッピン</t>
    </rPh>
    <rPh sb="2" eb="5">
      <t>モウシコミショ</t>
    </rPh>
    <phoneticPr fontId="2"/>
  </si>
  <si>
    <t>引率・出品者
（代表）</t>
    <rPh sb="0" eb="2">
      <t>インソツ</t>
    </rPh>
    <rPh sb="3" eb="6">
      <t>シュッピンシャ</t>
    </rPh>
    <rPh sb="8" eb="10">
      <t>ダイヒョウ</t>
    </rPh>
    <phoneticPr fontId="2"/>
  </si>
  <si>
    <t>連絡先</t>
    <rPh sb="0" eb="3">
      <t>レンラクサキ</t>
    </rPh>
    <phoneticPr fontId="2"/>
  </si>
  <si>
    <t>搬入・搬出
責任者</t>
    <rPh sb="0" eb="2">
      <t>ハンニュウ</t>
    </rPh>
    <rPh sb="3" eb="5">
      <t>ハンシュツ</t>
    </rPh>
    <rPh sb="6" eb="9">
      <t>セキニンシャ</t>
    </rPh>
    <phoneticPr fontId="2"/>
  </si>
  <si>
    <t>出品点数</t>
    <rPh sb="0" eb="2">
      <t>シュッピン</t>
    </rPh>
    <rPh sb="2" eb="4">
      <t>テンスウ</t>
    </rPh>
    <phoneticPr fontId="2"/>
  </si>
  <si>
    <t>出品生徒数</t>
    <rPh sb="0" eb="2">
      <t>シュッピン</t>
    </rPh>
    <rPh sb="2" eb="5">
      <t>セイトスウ</t>
    </rPh>
    <phoneticPr fontId="2"/>
  </si>
  <si>
    <t>搬入・搬出責任者氏名</t>
    <rPh sb="0" eb="2">
      <t>ハンニュウ</t>
    </rPh>
    <rPh sb="3" eb="5">
      <t>ハンシュツ</t>
    </rPh>
    <rPh sb="5" eb="8">
      <t>セキニンシャ</t>
    </rPh>
    <rPh sb="8" eb="10">
      <t>シメイ</t>
    </rPh>
    <phoneticPr fontId="2"/>
  </si>
  <si>
    <t>生徒数</t>
    <rPh sb="0" eb="3">
      <t>セイトスウ</t>
    </rPh>
    <phoneticPr fontId="2"/>
  </si>
  <si>
    <t>●出品生徒名簿</t>
    <rPh sb="1" eb="3">
      <t>シュッピン</t>
    </rPh>
    <rPh sb="3" eb="5">
      <t>セイト</t>
    </rPh>
    <rPh sb="5" eb="7">
      <t>メイボ</t>
    </rPh>
    <phoneticPr fontId="2"/>
  </si>
  <si>
    <t>点数</t>
    <rPh sb="0" eb="2">
      <t>テンスウ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</si>
</sst>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&quot;人&quot;"/>
    <numFmt numFmtId="178" formatCode="&quot;生&quot;&quot;徒&quot;0"/>
    <numFmt numFmtId="179" formatCode="0&quot;点&quot;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1">
    <xf numFmtId="0" fontId="0" fillId="0" borderId="0" xfId="0">
      <alignment vertical="center"/>
    </xf>
    <xf numFmtId="0" fontId="5" fillId="0" borderId="5" xfId="1" applyBorder="1">
      <alignment vertical="center"/>
    </xf>
    <xf numFmtId="0" fontId="5" fillId="0" borderId="0" xfId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9" fillId="2" borderId="6" xfId="0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3" fillId="2" borderId="0" xfId="0" applyFont="1" applyFill="1" applyAlignment="1"/>
    <xf numFmtId="0" fontId="9" fillId="2" borderId="20" xfId="0" applyFont="1" applyFill="1" applyBorder="1">
      <alignment vertical="center"/>
    </xf>
    <xf numFmtId="0" fontId="9" fillId="2" borderId="2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178" fontId="3" fillId="0" borderId="0" xfId="0" applyNumberFormat="1" applyFont="1">
      <alignment vertical="center"/>
    </xf>
    <xf numFmtId="0" fontId="9" fillId="2" borderId="21" xfId="0" applyFont="1" applyFill="1" applyBorder="1" applyProtection="1">
      <alignment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hidden="1"/>
    </xf>
    <xf numFmtId="0" fontId="0" fillId="0" borderId="5" xfId="0" applyBorder="1">
      <alignment vertical="center"/>
    </xf>
    <xf numFmtId="0" fontId="3" fillId="0" borderId="0" xfId="0" applyFont="1" applyAlignment="1">
      <alignment vertical="center" wrapText="1"/>
    </xf>
    <xf numFmtId="0" fontId="0" fillId="0" borderId="25" xfId="0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177" fontId="0" fillId="2" borderId="2" xfId="0" applyNumberFormat="1" applyFill="1" applyBorder="1" applyAlignment="1" applyProtection="1">
      <alignment horizontal="center" vertical="center"/>
      <protection locked="0"/>
    </xf>
    <xf numFmtId="177" fontId="0" fillId="2" borderId="3" xfId="0" applyNumberFormat="1" applyFill="1" applyBorder="1" applyAlignment="1" applyProtection="1">
      <alignment horizontal="center" vertical="center"/>
      <protection locked="0"/>
    </xf>
    <xf numFmtId="177" fontId="0" fillId="2" borderId="4" xfId="0" applyNumberForma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79" fontId="0" fillId="2" borderId="2" xfId="0" applyNumberFormat="1" applyFill="1" applyBorder="1" applyAlignment="1" applyProtection="1">
      <alignment horizontal="center" vertical="center" shrinkToFit="1"/>
      <protection locked="0"/>
    </xf>
    <xf numFmtId="179" fontId="0" fillId="2" borderId="3" xfId="0" applyNumberFormat="1" applyFill="1" applyBorder="1" applyAlignment="1" applyProtection="1">
      <alignment horizontal="center" vertical="center" shrinkToFit="1"/>
      <protection locked="0"/>
    </xf>
    <xf numFmtId="179" fontId="0" fillId="2" borderId="4" xfId="0" applyNumberForma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2" borderId="0" xfId="0" applyFont="1" applyFill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9" fillId="2" borderId="20" xfId="0" applyFont="1" applyFill="1" applyBorder="1">
      <alignment vertical="center"/>
    </xf>
    <xf numFmtId="0" fontId="0" fillId="2" borderId="20" xfId="0" applyFill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/>
    <xf numFmtId="176" fontId="3" fillId="2" borderId="6" xfId="0" applyNumberFormat="1" applyFont="1" applyFill="1" applyBorder="1" applyAlignment="1" applyProtection="1">
      <alignment horizontal="center" vertical="center"/>
      <protection locked="0"/>
    </xf>
    <xf numFmtId="176" fontId="0" fillId="2" borderId="6" xfId="0" applyNumberForma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3" fillId="2" borderId="6" xfId="0" applyFont="1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9" fillId="2" borderId="6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9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2" borderId="22" xfId="0" applyFont="1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9" fillId="2" borderId="21" xfId="0" applyFont="1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9" fillId="2" borderId="2" xfId="0" applyFont="1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14" fillId="2" borderId="0" xfId="0" applyFont="1" applyFill="1" applyAlignment="1" applyProtection="1">
      <alignment horizontal="center" vertical="center" shrinkToFit="1"/>
      <protection hidden="1"/>
    </xf>
    <xf numFmtId="0" fontId="15" fillId="2" borderId="0" xfId="0" applyFont="1" applyFill="1" applyAlignment="1" applyProtection="1">
      <alignment horizontal="center" vertical="center" shrinkToFit="1"/>
      <protection hidden="1"/>
    </xf>
    <xf numFmtId="0" fontId="16" fillId="0" borderId="0" xfId="0" applyFont="1" applyAlignment="1" applyProtection="1">
      <alignment horizontal="center" vertical="center" shrinkToFit="1"/>
      <protection hidden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8B7E232E-BA3A-434A-8835-0BB236BE67C5}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>
          <f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5F0C-4A75-4CB4-90A9-57B560E74F26}">
  <dimension ref="A1:AA111"/>
  <sheetViews>
    <sheetView tabSelected="1" view="pageBreakPreview" zoomScaleNormal="100" zoomScaleSheetLayoutView="100" workbookViewId="0">
      <selection activeCell="C8" sqref="C8:H8"/>
    </sheetView>
  </sheetViews>
  <sheetFormatPr defaultColWidth="3.75" defaultRowHeight="13.5" x14ac:dyDescent="0.4"/>
  <cols>
    <col min="1" max="23" width="3.75" style="13"/>
    <col min="24" max="24" width="16.125" style="13" hidden="1" customWidth="1"/>
    <col min="25" max="27" width="3.75" style="13" hidden="1" customWidth="1"/>
    <col min="28" max="34" width="3.75" style="13" customWidth="1"/>
    <col min="35" max="16384" width="3.75" style="13"/>
  </cols>
  <sheetData>
    <row r="1" spans="1:26" ht="24" x14ac:dyDescent="0.4">
      <c r="A1" s="3" t="s">
        <v>0</v>
      </c>
      <c r="B1" s="4">
        <v>36</v>
      </c>
      <c r="C1" s="69" t="s">
        <v>1</v>
      </c>
      <c r="D1" s="70"/>
      <c r="E1" s="70"/>
      <c r="F1" s="70"/>
      <c r="G1" s="70"/>
      <c r="H1" s="70"/>
      <c r="I1" s="70"/>
      <c r="J1" s="70"/>
      <c r="K1" s="5"/>
      <c r="L1" s="107" t="s">
        <v>154</v>
      </c>
      <c r="M1" s="108"/>
      <c r="N1" s="109"/>
      <c r="O1" s="110"/>
      <c r="P1" s="110"/>
      <c r="Q1" s="110"/>
      <c r="R1" s="110"/>
      <c r="S1" s="110"/>
      <c r="T1" s="110"/>
      <c r="U1" s="18"/>
      <c r="V1" s="18"/>
    </row>
    <row r="2" spans="1:26" ht="3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6" ht="28.5" customHeight="1" x14ac:dyDescent="0.4">
      <c r="A3" s="5"/>
      <c r="B3" s="71" t="s">
        <v>156</v>
      </c>
      <c r="C3" s="72"/>
      <c r="D3" s="72"/>
      <c r="E3" s="72"/>
      <c r="F3" s="72"/>
      <c r="G3" s="73" t="s">
        <v>174</v>
      </c>
      <c r="H3" s="74"/>
      <c r="I3" s="74"/>
      <c r="J3" s="75"/>
      <c r="K3" s="5"/>
      <c r="L3" s="76" t="s">
        <v>2</v>
      </c>
      <c r="M3" s="77"/>
      <c r="N3" s="78" t="s">
        <v>6</v>
      </c>
      <c r="O3" s="79"/>
      <c r="P3" s="79"/>
      <c r="Q3" s="79"/>
      <c r="R3" s="79"/>
      <c r="S3" s="79"/>
      <c r="T3" s="79"/>
      <c r="U3" s="5"/>
      <c r="V3" s="5"/>
    </row>
    <row r="4" spans="1:26" ht="6.7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6" ht="13.5" customHeight="1" x14ac:dyDescent="0.4">
      <c r="A5" s="5"/>
      <c r="B5" s="6" t="str">
        <f>"第"&amp;DBCS($B$1)&amp;"回熊本県高等学校総合文化祭について"</f>
        <v>第３６回熊本県高等学校総合文化祭について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6" ht="13.5" customHeight="1" x14ac:dyDescent="0.4">
      <c r="A6" s="5"/>
      <c r="B6" s="65" t="s">
        <v>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14" t="s">
        <v>151</v>
      </c>
    </row>
    <row r="7" spans="1:26" ht="6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04" t="str">
        <f>IF($Y$12=0,"","未入力項目あり："&amp;$Y$12&amp;"箇所")</f>
        <v>未入力項目あり：17箇所</v>
      </c>
      <c r="N7" s="105"/>
      <c r="O7" s="105"/>
      <c r="P7" s="105"/>
      <c r="Q7" s="105"/>
      <c r="R7" s="105"/>
      <c r="S7" s="105"/>
      <c r="T7" s="105"/>
      <c r="U7" s="105"/>
      <c r="V7" s="105"/>
    </row>
    <row r="8" spans="1:26" ht="22.5" customHeight="1" x14ac:dyDescent="0.4">
      <c r="A8" s="5"/>
      <c r="B8" s="5"/>
      <c r="C8" s="81" t="s">
        <v>150</v>
      </c>
      <c r="D8" s="82"/>
      <c r="E8" s="82"/>
      <c r="F8" s="82"/>
      <c r="G8" s="82"/>
      <c r="H8" s="82"/>
      <c r="I8" s="5"/>
      <c r="J8" s="5"/>
      <c r="K8" s="5"/>
      <c r="L8" s="5"/>
      <c r="M8" s="105"/>
      <c r="N8" s="105"/>
      <c r="O8" s="105"/>
      <c r="P8" s="105"/>
      <c r="Q8" s="105"/>
      <c r="R8" s="105"/>
      <c r="S8" s="105"/>
      <c r="T8" s="105"/>
      <c r="U8" s="105"/>
      <c r="V8" s="105"/>
    </row>
    <row r="9" spans="1:26" ht="6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6" ht="26.25" customHeight="1" x14ac:dyDescent="0.4">
      <c r="A10" s="5"/>
      <c r="B10" s="83" t="s">
        <v>119</v>
      </c>
      <c r="C10" s="84"/>
      <c r="D10" s="85"/>
      <c r="E10" s="86"/>
      <c r="F10" s="86"/>
      <c r="G10" s="86"/>
      <c r="H10" s="86"/>
      <c r="I10" s="86"/>
      <c r="J10" s="86"/>
      <c r="K10" s="7"/>
      <c r="L10" s="87" t="s">
        <v>120</v>
      </c>
      <c r="M10" s="88"/>
      <c r="N10" s="85"/>
      <c r="O10" s="86"/>
      <c r="P10" s="86"/>
      <c r="Q10" s="86"/>
      <c r="R10" s="86"/>
      <c r="S10" s="86"/>
      <c r="T10" s="86"/>
      <c r="U10" s="86"/>
      <c r="V10" s="5"/>
    </row>
    <row r="11" spans="1:26" x14ac:dyDescent="0.4">
      <c r="A11" s="5"/>
      <c r="B11" s="5"/>
      <c r="C11" s="5"/>
      <c r="D11" s="8" t="s">
        <v>121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6" ht="15.75" customHeight="1" x14ac:dyDescent="0.15">
      <c r="A12" s="5"/>
      <c r="B12" s="80" t="str">
        <f>"第"&amp;DBCS($B$1)&amp;"回熊本県高等学校総合文化祭　実行委員会長様"</f>
        <v>第３６回熊本県高等学校総合文化祭　実行委員会長様</v>
      </c>
      <c r="C12" s="70"/>
      <c r="D12" s="70"/>
      <c r="E12" s="70"/>
      <c r="F12" s="70"/>
      <c r="G12" s="70"/>
      <c r="H12" s="70"/>
      <c r="I12" s="70"/>
      <c r="J12" s="70"/>
      <c r="K12" s="7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X12" s="13" t="s">
        <v>136</v>
      </c>
      <c r="Y12" s="13">
        <f>SUM(Y15:Y111)</f>
        <v>17</v>
      </c>
    </row>
    <row r="13" spans="1:26" ht="4.5" customHeight="1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6" ht="22.5" customHeight="1" x14ac:dyDescent="0.4">
      <c r="A14" s="22" t="s">
        <v>119</v>
      </c>
      <c r="B14" s="23"/>
      <c r="C14" s="24"/>
      <c r="D14" s="31" t="s">
        <v>6</v>
      </c>
      <c r="E14" s="32"/>
      <c r="F14" s="32"/>
      <c r="G14" s="32"/>
      <c r="H14" s="32"/>
      <c r="I14" s="32"/>
      <c r="J14" s="32"/>
      <c r="K14" s="33"/>
      <c r="L14" s="28" t="s">
        <v>122</v>
      </c>
      <c r="M14" s="29"/>
      <c r="N14" s="30"/>
      <c r="O14" s="31"/>
      <c r="P14" s="32"/>
      <c r="Q14" s="32"/>
      <c r="R14" s="32"/>
      <c r="S14" s="32"/>
      <c r="T14" s="32"/>
      <c r="U14" s="32"/>
      <c r="V14" s="33"/>
      <c r="X14" s="13" t="s">
        <v>137</v>
      </c>
      <c r="Y14" s="13">
        <f>IF(LEFT(B6,1)="個",1,0)</f>
        <v>1</v>
      </c>
      <c r="Z14" s="13" t="s">
        <v>152</v>
      </c>
    </row>
    <row r="15" spans="1:26" ht="15" customHeight="1" x14ac:dyDescent="0.4">
      <c r="A15" s="89" t="s">
        <v>123</v>
      </c>
      <c r="B15" s="90"/>
      <c r="C15" s="90"/>
      <c r="D15" s="92" t="s">
        <v>124</v>
      </c>
      <c r="E15" s="93"/>
      <c r="F15" s="37"/>
      <c r="G15" s="38"/>
      <c r="H15" s="38"/>
      <c r="I15" s="38"/>
      <c r="J15" s="38"/>
      <c r="K15" s="39"/>
      <c r="L15" s="40" t="s">
        <v>126</v>
      </c>
      <c r="M15" s="41"/>
      <c r="N15" s="42"/>
      <c r="O15" s="37"/>
      <c r="P15" s="38"/>
      <c r="Q15" s="38"/>
      <c r="R15" s="38"/>
      <c r="S15" s="38"/>
      <c r="T15" s="38"/>
      <c r="U15" s="38"/>
      <c r="V15" s="39"/>
      <c r="X15" s="13" t="s">
        <v>153</v>
      </c>
      <c r="Y15" s="13" cm="1">
        <f t="array" ref="Y15">_xlfn.IFS($N$3="(選択してください)",1,$N$3="",1,TRUE,0)</f>
        <v>1</v>
      </c>
    </row>
    <row r="16" spans="1:26" ht="26.25" customHeight="1" x14ac:dyDescent="0.4">
      <c r="A16" s="91"/>
      <c r="B16" s="91"/>
      <c r="C16" s="91"/>
      <c r="D16" s="49" t="s">
        <v>125</v>
      </c>
      <c r="E16" s="50"/>
      <c r="F16" s="34"/>
      <c r="G16" s="35"/>
      <c r="H16" s="35"/>
      <c r="I16" s="35"/>
      <c r="J16" s="35"/>
      <c r="K16" s="36"/>
      <c r="L16" s="43" t="s">
        <v>127</v>
      </c>
      <c r="M16" s="44"/>
      <c r="N16" s="45"/>
      <c r="O16" s="34"/>
      <c r="P16" s="35"/>
      <c r="Q16" s="35"/>
      <c r="R16" s="35"/>
      <c r="S16" s="35"/>
      <c r="T16" s="35"/>
      <c r="U16" s="35"/>
      <c r="V16" s="36"/>
      <c r="X16" s="13" t="s">
        <v>138</v>
      </c>
      <c r="Y16" s="13">
        <f>IF(ISERROR(VALUE($C$8)),1,0)</f>
        <v>1</v>
      </c>
    </row>
    <row r="17" spans="1:27" ht="15" customHeight="1" x14ac:dyDescent="0.4">
      <c r="A17" s="89" t="s">
        <v>175</v>
      </c>
      <c r="B17" s="90"/>
      <c r="C17" s="90"/>
      <c r="D17" s="92" t="s">
        <v>124</v>
      </c>
      <c r="E17" s="93"/>
      <c r="F17" s="37"/>
      <c r="G17" s="38"/>
      <c r="H17" s="38"/>
      <c r="I17" s="38"/>
      <c r="J17" s="38"/>
      <c r="K17" s="39"/>
      <c r="L17" s="51" t="s">
        <v>126</v>
      </c>
      <c r="M17" s="52"/>
      <c r="N17" s="53"/>
      <c r="O17" s="57"/>
      <c r="P17" s="58"/>
      <c r="Q17" s="58"/>
      <c r="R17" s="58"/>
      <c r="S17" s="58"/>
      <c r="T17" s="58"/>
      <c r="U17" s="58"/>
      <c r="V17" s="59"/>
      <c r="X17" s="13" t="s">
        <v>139</v>
      </c>
      <c r="Y17" s="13">
        <f>IF(D10="",1,0)</f>
        <v>1</v>
      </c>
    </row>
    <row r="18" spans="1:27" ht="26.25" customHeight="1" x14ac:dyDescent="0.4">
      <c r="A18" s="91"/>
      <c r="B18" s="91"/>
      <c r="C18" s="91"/>
      <c r="D18" s="49" t="s">
        <v>125</v>
      </c>
      <c r="E18" s="50"/>
      <c r="F18" s="34"/>
      <c r="G18" s="35"/>
      <c r="H18" s="35"/>
      <c r="I18" s="35"/>
      <c r="J18" s="35"/>
      <c r="K18" s="36"/>
      <c r="L18" s="54"/>
      <c r="M18" s="55"/>
      <c r="N18" s="56"/>
      <c r="O18" s="60"/>
      <c r="P18" s="61"/>
      <c r="Q18" s="61"/>
      <c r="R18" s="61"/>
      <c r="S18" s="61"/>
      <c r="T18" s="61"/>
      <c r="U18" s="61"/>
      <c r="V18" s="62"/>
      <c r="X18" s="13" t="s">
        <v>140</v>
      </c>
      <c r="Y18" s="13">
        <f>IF(N10="",1,0)</f>
        <v>1</v>
      </c>
    </row>
    <row r="19" spans="1:27" ht="26.25" customHeight="1" x14ac:dyDescent="0.4">
      <c r="A19" s="28" t="s">
        <v>177</v>
      </c>
      <c r="B19" s="23"/>
      <c r="C19" s="24"/>
      <c r="D19" s="49" t="s">
        <v>125</v>
      </c>
      <c r="E19" s="50"/>
      <c r="F19" s="31"/>
      <c r="G19" s="63"/>
      <c r="H19" s="63"/>
      <c r="I19" s="63"/>
      <c r="J19" s="63"/>
      <c r="K19" s="64"/>
      <c r="L19" s="28" t="s">
        <v>176</v>
      </c>
      <c r="M19" s="23"/>
      <c r="N19" s="24"/>
      <c r="O19" s="31"/>
      <c r="P19" s="32"/>
      <c r="Q19" s="32"/>
      <c r="R19" s="32"/>
      <c r="S19" s="32"/>
      <c r="T19" s="32"/>
      <c r="U19" s="32"/>
      <c r="V19" s="33"/>
      <c r="X19" s="13" t="s">
        <v>141</v>
      </c>
      <c r="Y19" s="13">
        <f>IF($D$14="(選択してください)",1,0)*$Y$14</f>
        <v>1</v>
      </c>
    </row>
    <row r="20" spans="1:27" ht="26.25" customHeight="1" x14ac:dyDescent="0.4">
      <c r="A20" s="22" t="s">
        <v>179</v>
      </c>
      <c r="B20" s="23"/>
      <c r="C20" s="24"/>
      <c r="D20" s="25"/>
      <c r="E20" s="26"/>
      <c r="F20" s="26"/>
      <c r="G20" s="26"/>
      <c r="H20" s="26"/>
      <c r="I20" s="26"/>
      <c r="J20" s="26"/>
      <c r="K20" s="27"/>
      <c r="L20" s="28" t="s">
        <v>178</v>
      </c>
      <c r="M20" s="29"/>
      <c r="N20" s="30"/>
      <c r="O20" s="46"/>
      <c r="P20" s="47"/>
      <c r="Q20" s="47"/>
      <c r="R20" s="47"/>
      <c r="S20" s="47"/>
      <c r="T20" s="47"/>
      <c r="U20" s="47"/>
      <c r="V20" s="48"/>
      <c r="W20" s="20"/>
      <c r="X20" s="13" t="s">
        <v>142</v>
      </c>
      <c r="Y20" s="13">
        <f>IF($O$14="",1,0)*$Y$14</f>
        <v>1</v>
      </c>
    </row>
    <row r="21" spans="1:27" ht="16.5" customHeight="1" x14ac:dyDescent="0.15">
      <c r="A21" s="9" t="s">
        <v>182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X21" s="13" t="s">
        <v>143</v>
      </c>
      <c r="Y21" s="13">
        <f>IF($F$16="",1,0)*$Y$14</f>
        <v>1</v>
      </c>
    </row>
    <row r="22" spans="1:27" ht="11.25" customHeight="1" thickBot="1" x14ac:dyDescent="0.45">
      <c r="A22" s="10" t="s">
        <v>128</v>
      </c>
      <c r="B22" s="10" t="s">
        <v>129</v>
      </c>
      <c r="C22" s="67" t="s">
        <v>125</v>
      </c>
      <c r="D22" s="68"/>
      <c r="E22" s="68"/>
      <c r="F22" s="67" t="s">
        <v>124</v>
      </c>
      <c r="G22" s="68"/>
      <c r="H22" s="68"/>
      <c r="I22" s="68"/>
      <c r="J22" s="67" t="s">
        <v>130</v>
      </c>
      <c r="K22" s="68"/>
      <c r="L22" s="10" t="s">
        <v>128</v>
      </c>
      <c r="M22" s="10" t="s">
        <v>129</v>
      </c>
      <c r="N22" s="67" t="s">
        <v>125</v>
      </c>
      <c r="O22" s="68"/>
      <c r="P22" s="68"/>
      <c r="Q22" s="67" t="s">
        <v>124</v>
      </c>
      <c r="R22" s="68"/>
      <c r="S22" s="68"/>
      <c r="T22" s="68"/>
      <c r="U22" s="67" t="s">
        <v>130</v>
      </c>
      <c r="V22" s="68"/>
      <c r="X22" s="13" t="s">
        <v>144</v>
      </c>
      <c r="Y22" s="13">
        <f>IF($F$15="",1,0)*$Y$14</f>
        <v>1</v>
      </c>
    </row>
    <row r="23" spans="1:27" ht="26.25" customHeight="1" thickTop="1" x14ac:dyDescent="0.4">
      <c r="A23" s="11">
        <v>1</v>
      </c>
      <c r="B23" s="16"/>
      <c r="C23" s="94"/>
      <c r="D23" s="95"/>
      <c r="E23" s="96"/>
      <c r="F23" s="94"/>
      <c r="G23" s="95"/>
      <c r="H23" s="95"/>
      <c r="I23" s="96"/>
      <c r="J23" s="97"/>
      <c r="K23" s="98"/>
      <c r="L23" s="11">
        <v>11</v>
      </c>
      <c r="M23" s="16"/>
      <c r="N23" s="97"/>
      <c r="O23" s="98"/>
      <c r="P23" s="98"/>
      <c r="Q23" s="97"/>
      <c r="R23" s="98"/>
      <c r="S23" s="98"/>
      <c r="T23" s="98"/>
      <c r="U23" s="97"/>
      <c r="V23" s="98"/>
      <c r="X23" s="13" t="s">
        <v>145</v>
      </c>
      <c r="Y23" s="13">
        <f>IF($O$15="",1,0)*$Y$14</f>
        <v>1</v>
      </c>
    </row>
    <row r="24" spans="1:27" ht="26.25" customHeight="1" x14ac:dyDescent="0.4">
      <c r="A24" s="12">
        <f>A23+1</f>
        <v>2</v>
      </c>
      <c r="B24" s="17"/>
      <c r="C24" s="101"/>
      <c r="D24" s="102"/>
      <c r="E24" s="103"/>
      <c r="F24" s="101"/>
      <c r="G24" s="102"/>
      <c r="H24" s="102"/>
      <c r="I24" s="103"/>
      <c r="J24" s="99"/>
      <c r="K24" s="100"/>
      <c r="L24" s="12">
        <f>L23+1</f>
        <v>12</v>
      </c>
      <c r="M24" s="17"/>
      <c r="N24" s="99"/>
      <c r="O24" s="100"/>
      <c r="P24" s="100"/>
      <c r="Q24" s="99"/>
      <c r="R24" s="100"/>
      <c r="S24" s="100"/>
      <c r="T24" s="100"/>
      <c r="U24" s="99"/>
      <c r="V24" s="100"/>
      <c r="X24" s="13" t="s">
        <v>146</v>
      </c>
      <c r="Y24" s="13">
        <f>IF($O$16="",1,0)*$Y$14</f>
        <v>1</v>
      </c>
    </row>
    <row r="25" spans="1:27" ht="26.25" customHeight="1" x14ac:dyDescent="0.4">
      <c r="A25" s="12">
        <f t="shared" ref="A25:A32" si="0">A24+1</f>
        <v>3</v>
      </c>
      <c r="B25" s="17"/>
      <c r="C25" s="101"/>
      <c r="D25" s="102"/>
      <c r="E25" s="103"/>
      <c r="F25" s="101"/>
      <c r="G25" s="102"/>
      <c r="H25" s="102"/>
      <c r="I25" s="103"/>
      <c r="J25" s="99"/>
      <c r="K25" s="100"/>
      <c r="L25" s="12">
        <f t="shared" ref="L25:L32" si="1">L24+1</f>
        <v>13</v>
      </c>
      <c r="M25" s="17"/>
      <c r="N25" s="99"/>
      <c r="O25" s="100"/>
      <c r="P25" s="100"/>
      <c r="Q25" s="99"/>
      <c r="R25" s="100"/>
      <c r="S25" s="100"/>
      <c r="T25" s="100"/>
      <c r="U25" s="99"/>
      <c r="V25" s="100"/>
      <c r="X25" s="13" t="s">
        <v>147</v>
      </c>
      <c r="Y25" s="13">
        <f>IF($F$18="",1,0)*$Y$14</f>
        <v>1</v>
      </c>
    </row>
    <row r="26" spans="1:27" ht="26.25" customHeight="1" x14ac:dyDescent="0.4">
      <c r="A26" s="12">
        <f t="shared" si="0"/>
        <v>4</v>
      </c>
      <c r="B26" s="17"/>
      <c r="C26" s="101"/>
      <c r="D26" s="102"/>
      <c r="E26" s="103"/>
      <c r="F26" s="101"/>
      <c r="G26" s="102"/>
      <c r="H26" s="102"/>
      <c r="I26" s="103"/>
      <c r="J26" s="99"/>
      <c r="K26" s="100"/>
      <c r="L26" s="12">
        <f t="shared" si="1"/>
        <v>14</v>
      </c>
      <c r="M26" s="17"/>
      <c r="N26" s="99"/>
      <c r="O26" s="100"/>
      <c r="P26" s="100"/>
      <c r="Q26" s="99"/>
      <c r="R26" s="100"/>
      <c r="S26" s="100"/>
      <c r="T26" s="100"/>
      <c r="U26" s="99"/>
      <c r="V26" s="100"/>
      <c r="X26" s="13" t="s">
        <v>148</v>
      </c>
      <c r="Y26" s="13">
        <f>IF($F$17="",1,0)*$Y$14</f>
        <v>1</v>
      </c>
    </row>
    <row r="27" spans="1:27" ht="26.25" customHeight="1" x14ac:dyDescent="0.4">
      <c r="A27" s="12">
        <f t="shared" si="0"/>
        <v>5</v>
      </c>
      <c r="B27" s="17"/>
      <c r="C27" s="101"/>
      <c r="D27" s="102"/>
      <c r="E27" s="103"/>
      <c r="F27" s="101"/>
      <c r="G27" s="102"/>
      <c r="H27" s="102"/>
      <c r="I27" s="103"/>
      <c r="J27" s="99"/>
      <c r="K27" s="100"/>
      <c r="L27" s="12">
        <f t="shared" si="1"/>
        <v>15</v>
      </c>
      <c r="M27" s="17"/>
      <c r="N27" s="99"/>
      <c r="O27" s="100"/>
      <c r="P27" s="100"/>
      <c r="Q27" s="99"/>
      <c r="R27" s="100"/>
      <c r="S27" s="100"/>
      <c r="T27" s="100"/>
      <c r="U27" s="99"/>
      <c r="V27" s="100"/>
      <c r="X27" s="13" t="s">
        <v>149</v>
      </c>
      <c r="Y27" s="13">
        <f>IF($O$17="",1,0)*$Y$14</f>
        <v>1</v>
      </c>
    </row>
    <row r="28" spans="1:27" ht="26.25" customHeight="1" x14ac:dyDescent="0.4">
      <c r="A28" s="12">
        <f t="shared" si="0"/>
        <v>6</v>
      </c>
      <c r="B28" s="17"/>
      <c r="C28" s="101"/>
      <c r="D28" s="102"/>
      <c r="E28" s="103"/>
      <c r="F28" s="101"/>
      <c r="G28" s="102"/>
      <c r="H28" s="102"/>
      <c r="I28" s="103"/>
      <c r="J28" s="99"/>
      <c r="K28" s="100"/>
      <c r="L28" s="12">
        <f t="shared" si="1"/>
        <v>16</v>
      </c>
      <c r="M28" s="17"/>
      <c r="N28" s="99"/>
      <c r="O28" s="100"/>
      <c r="P28" s="100"/>
      <c r="Q28" s="99"/>
      <c r="R28" s="100"/>
      <c r="S28" s="100"/>
      <c r="T28" s="100"/>
      <c r="U28" s="99"/>
      <c r="V28" s="100"/>
      <c r="X28" s="13" t="s">
        <v>180</v>
      </c>
      <c r="Y28" s="13">
        <f>IF($F$19="",1,0)*$Y$14</f>
        <v>1</v>
      </c>
    </row>
    <row r="29" spans="1:27" ht="26.25" customHeight="1" x14ac:dyDescent="0.4">
      <c r="A29" s="12">
        <f t="shared" si="0"/>
        <v>7</v>
      </c>
      <c r="B29" s="17"/>
      <c r="C29" s="101"/>
      <c r="D29" s="102"/>
      <c r="E29" s="103"/>
      <c r="F29" s="101"/>
      <c r="G29" s="102"/>
      <c r="H29" s="102"/>
      <c r="I29" s="103"/>
      <c r="J29" s="99"/>
      <c r="K29" s="100"/>
      <c r="L29" s="12">
        <f t="shared" si="1"/>
        <v>17</v>
      </c>
      <c r="M29" s="17"/>
      <c r="N29" s="99"/>
      <c r="O29" s="100"/>
      <c r="P29" s="100"/>
      <c r="Q29" s="99"/>
      <c r="R29" s="100"/>
      <c r="S29" s="100"/>
      <c r="T29" s="100"/>
      <c r="U29" s="99"/>
      <c r="V29" s="100"/>
      <c r="X29" s="13" t="s">
        <v>176</v>
      </c>
      <c r="Y29" s="13">
        <f>IF($O$19="",1,0)*$Y$14</f>
        <v>1</v>
      </c>
    </row>
    <row r="30" spans="1:27" ht="26.25" customHeight="1" x14ac:dyDescent="0.4">
      <c r="A30" s="12">
        <f t="shared" si="0"/>
        <v>8</v>
      </c>
      <c r="B30" s="17"/>
      <c r="C30" s="101"/>
      <c r="D30" s="102"/>
      <c r="E30" s="103"/>
      <c r="F30" s="101"/>
      <c r="G30" s="102"/>
      <c r="H30" s="102"/>
      <c r="I30" s="103"/>
      <c r="J30" s="99"/>
      <c r="K30" s="100"/>
      <c r="L30" s="12">
        <f t="shared" si="1"/>
        <v>18</v>
      </c>
      <c r="M30" s="17"/>
      <c r="N30" s="99"/>
      <c r="O30" s="100"/>
      <c r="P30" s="100"/>
      <c r="Q30" s="99"/>
      <c r="R30" s="100"/>
      <c r="S30" s="100"/>
      <c r="T30" s="100"/>
      <c r="U30" s="99"/>
      <c r="V30" s="100"/>
      <c r="X30" s="13" t="s">
        <v>181</v>
      </c>
      <c r="Y30" s="13">
        <f>IF($D$20="",1,0)*$Y$14</f>
        <v>1</v>
      </c>
    </row>
    <row r="31" spans="1:27" ht="26.25" customHeight="1" x14ac:dyDescent="0.4">
      <c r="A31" s="12">
        <f t="shared" si="0"/>
        <v>9</v>
      </c>
      <c r="B31" s="17"/>
      <c r="C31" s="101"/>
      <c r="D31" s="102"/>
      <c r="E31" s="103"/>
      <c r="F31" s="101"/>
      <c r="G31" s="102"/>
      <c r="H31" s="102"/>
      <c r="I31" s="103"/>
      <c r="J31" s="99"/>
      <c r="K31" s="100"/>
      <c r="L31" s="12">
        <f t="shared" si="1"/>
        <v>19</v>
      </c>
      <c r="M31" s="17"/>
      <c r="N31" s="99"/>
      <c r="O31" s="100"/>
      <c r="P31" s="100"/>
      <c r="Q31" s="99"/>
      <c r="R31" s="100"/>
      <c r="S31" s="100"/>
      <c r="T31" s="100"/>
      <c r="U31" s="99"/>
      <c r="V31" s="100"/>
      <c r="X31" s="13" t="s">
        <v>183</v>
      </c>
      <c r="Y31" s="13">
        <f>IF($O$20="",1,0)*$Y$14</f>
        <v>1</v>
      </c>
    </row>
    <row r="32" spans="1:27" ht="26.25" customHeight="1" x14ac:dyDescent="0.4">
      <c r="A32" s="12">
        <f t="shared" si="0"/>
        <v>10</v>
      </c>
      <c r="B32" s="17"/>
      <c r="C32" s="101"/>
      <c r="D32" s="102"/>
      <c r="E32" s="103"/>
      <c r="F32" s="101"/>
      <c r="G32" s="102"/>
      <c r="H32" s="102"/>
      <c r="I32" s="103"/>
      <c r="J32" s="99"/>
      <c r="K32" s="100"/>
      <c r="L32" s="12">
        <f t="shared" si="1"/>
        <v>20</v>
      </c>
      <c r="M32" s="17"/>
      <c r="N32" s="99"/>
      <c r="O32" s="100"/>
      <c r="P32" s="100"/>
      <c r="Q32" s="99"/>
      <c r="R32" s="100"/>
      <c r="S32" s="100"/>
      <c r="T32" s="100"/>
      <c r="U32" s="99"/>
      <c r="V32" s="100"/>
      <c r="X32" s="15">
        <v>1</v>
      </c>
      <c r="Y32" s="13">
        <f>IF(AND(Z32=0,AA32=1),1,0)</f>
        <v>0</v>
      </c>
      <c r="Z32" s="13">
        <f>IF(X32&lt;=$D$20,0,1)</f>
        <v>1</v>
      </c>
      <c r="AA32" s="13">
        <f t="shared" ref="AA32:AA41" si="2">IF(COUNTBLANK(B23:I23)&gt;5,1,0)</f>
        <v>1</v>
      </c>
    </row>
    <row r="33" spans="1:27" ht="15" customHeight="1" x14ac:dyDescent="0.4">
      <c r="A33" s="5"/>
      <c r="B33" s="6" t="s">
        <v>131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X33" s="15">
        <v>2</v>
      </c>
      <c r="Y33" s="13">
        <f t="shared" ref="Y33:Y51" si="3">IF(AND(Z33=0,AA33=1),1,0)</f>
        <v>0</v>
      </c>
      <c r="Z33" s="13">
        <f t="shared" ref="Z33:Z51" si="4">IF(X33&lt;=$D$20,0,1)</f>
        <v>1</v>
      </c>
      <c r="AA33" s="13">
        <f t="shared" si="2"/>
        <v>1</v>
      </c>
    </row>
    <row r="34" spans="1:27" ht="15" customHeight="1" x14ac:dyDescent="0.4">
      <c r="X34" s="15">
        <v>3</v>
      </c>
      <c r="Y34" s="13">
        <f t="shared" si="3"/>
        <v>0</v>
      </c>
      <c r="Z34" s="13">
        <f t="shared" si="4"/>
        <v>1</v>
      </c>
      <c r="AA34" s="13">
        <f t="shared" si="2"/>
        <v>1</v>
      </c>
    </row>
    <row r="35" spans="1:27" ht="15" customHeight="1" x14ac:dyDescent="0.4">
      <c r="X35" s="15">
        <v>4</v>
      </c>
      <c r="Y35" s="13">
        <f t="shared" si="3"/>
        <v>0</v>
      </c>
      <c r="Z35" s="13">
        <f t="shared" si="4"/>
        <v>1</v>
      </c>
      <c r="AA35" s="13">
        <f t="shared" si="2"/>
        <v>1</v>
      </c>
    </row>
    <row r="36" spans="1:27" ht="15" customHeight="1" x14ac:dyDescent="0.4">
      <c r="X36" s="15">
        <v>5</v>
      </c>
      <c r="Y36" s="13">
        <f t="shared" si="3"/>
        <v>0</v>
      </c>
      <c r="Z36" s="13">
        <f t="shared" si="4"/>
        <v>1</v>
      </c>
      <c r="AA36" s="13">
        <f t="shared" si="2"/>
        <v>1</v>
      </c>
    </row>
    <row r="37" spans="1:27" ht="15" customHeight="1" x14ac:dyDescent="0.4">
      <c r="X37" s="15">
        <v>6</v>
      </c>
      <c r="Y37" s="13">
        <f t="shared" si="3"/>
        <v>0</v>
      </c>
      <c r="Z37" s="13">
        <f t="shared" si="4"/>
        <v>1</v>
      </c>
      <c r="AA37" s="13">
        <f t="shared" si="2"/>
        <v>1</v>
      </c>
    </row>
    <row r="38" spans="1:27" ht="15" customHeight="1" x14ac:dyDescent="0.4">
      <c r="X38" s="15">
        <v>7</v>
      </c>
      <c r="Y38" s="13">
        <f t="shared" si="3"/>
        <v>0</v>
      </c>
      <c r="Z38" s="13">
        <f t="shared" si="4"/>
        <v>1</v>
      </c>
      <c r="AA38" s="13">
        <f t="shared" si="2"/>
        <v>1</v>
      </c>
    </row>
    <row r="39" spans="1:27" ht="15" customHeight="1" x14ac:dyDescent="0.4">
      <c r="X39" s="15">
        <v>8</v>
      </c>
      <c r="Y39" s="13">
        <f t="shared" si="3"/>
        <v>0</v>
      </c>
      <c r="Z39" s="13">
        <f t="shared" si="4"/>
        <v>1</v>
      </c>
      <c r="AA39" s="13">
        <f t="shared" si="2"/>
        <v>1</v>
      </c>
    </row>
    <row r="40" spans="1:27" ht="15" customHeight="1" x14ac:dyDescent="0.4">
      <c r="X40" s="15">
        <v>9</v>
      </c>
      <c r="Y40" s="13">
        <f t="shared" si="3"/>
        <v>0</v>
      </c>
      <c r="Z40" s="13">
        <f t="shared" si="4"/>
        <v>1</v>
      </c>
      <c r="AA40" s="13">
        <f t="shared" si="2"/>
        <v>1</v>
      </c>
    </row>
    <row r="41" spans="1:27" ht="15" customHeight="1" x14ac:dyDescent="0.4">
      <c r="X41" s="15">
        <v>10</v>
      </c>
      <c r="Y41" s="13">
        <f t="shared" si="3"/>
        <v>0</v>
      </c>
      <c r="Z41" s="13">
        <f t="shared" si="4"/>
        <v>1</v>
      </c>
      <c r="AA41" s="13">
        <f t="shared" si="2"/>
        <v>1</v>
      </c>
    </row>
    <row r="42" spans="1:27" ht="15" customHeight="1" x14ac:dyDescent="0.4">
      <c r="X42" s="15">
        <v>11</v>
      </c>
      <c r="Y42" s="13">
        <f t="shared" si="3"/>
        <v>0</v>
      </c>
      <c r="Z42" s="13">
        <f t="shared" si="4"/>
        <v>1</v>
      </c>
      <c r="AA42" s="13">
        <f>IF(COUNTBLANK(M23:T23)&gt;5,1,0)</f>
        <v>1</v>
      </c>
    </row>
    <row r="43" spans="1:27" ht="15" customHeight="1" x14ac:dyDescent="0.4">
      <c r="X43" s="15">
        <v>12</v>
      </c>
      <c r="Y43" s="13">
        <f t="shared" si="3"/>
        <v>0</v>
      </c>
      <c r="Z43" s="13">
        <f t="shared" si="4"/>
        <v>1</v>
      </c>
      <c r="AA43" s="13">
        <f t="shared" ref="AA43:AA51" si="5">IF(COUNTBLANK(M24:T24)&gt;5,1,0)</f>
        <v>1</v>
      </c>
    </row>
    <row r="44" spans="1:27" ht="15" customHeight="1" x14ac:dyDescent="0.4">
      <c r="X44" s="15">
        <v>13</v>
      </c>
      <c r="Y44" s="13">
        <f t="shared" si="3"/>
        <v>0</v>
      </c>
      <c r="Z44" s="13">
        <f t="shared" si="4"/>
        <v>1</v>
      </c>
      <c r="AA44" s="13">
        <f t="shared" si="5"/>
        <v>1</v>
      </c>
    </row>
    <row r="45" spans="1:27" ht="15" customHeight="1" x14ac:dyDescent="0.4">
      <c r="X45" s="15">
        <v>14</v>
      </c>
      <c r="Y45" s="13">
        <f t="shared" si="3"/>
        <v>0</v>
      </c>
      <c r="Z45" s="13">
        <f t="shared" si="4"/>
        <v>1</v>
      </c>
      <c r="AA45" s="13">
        <f t="shared" si="5"/>
        <v>1</v>
      </c>
    </row>
    <row r="46" spans="1:27" ht="15" customHeight="1" x14ac:dyDescent="0.4">
      <c r="X46" s="15">
        <v>15</v>
      </c>
      <c r="Y46" s="13">
        <f t="shared" si="3"/>
        <v>0</v>
      </c>
      <c r="Z46" s="13">
        <f t="shared" si="4"/>
        <v>1</v>
      </c>
      <c r="AA46" s="13">
        <f t="shared" si="5"/>
        <v>1</v>
      </c>
    </row>
    <row r="47" spans="1:27" ht="15" customHeight="1" x14ac:dyDescent="0.4">
      <c r="X47" s="15">
        <v>16</v>
      </c>
      <c r="Y47" s="13">
        <f t="shared" si="3"/>
        <v>0</v>
      </c>
      <c r="Z47" s="13">
        <f t="shared" si="4"/>
        <v>1</v>
      </c>
      <c r="AA47" s="13">
        <f t="shared" si="5"/>
        <v>1</v>
      </c>
    </row>
    <row r="48" spans="1:27" ht="15" customHeight="1" x14ac:dyDescent="0.4">
      <c r="X48" s="15">
        <v>17</v>
      </c>
      <c r="Y48" s="13">
        <f t="shared" si="3"/>
        <v>0</v>
      </c>
      <c r="Z48" s="13">
        <f t="shared" si="4"/>
        <v>1</v>
      </c>
      <c r="AA48" s="13">
        <f t="shared" si="5"/>
        <v>1</v>
      </c>
    </row>
    <row r="49" spans="24:27" ht="15" customHeight="1" x14ac:dyDescent="0.4">
      <c r="X49" s="15">
        <v>18</v>
      </c>
      <c r="Y49" s="13">
        <f t="shared" si="3"/>
        <v>0</v>
      </c>
      <c r="Z49" s="13">
        <f t="shared" si="4"/>
        <v>1</v>
      </c>
      <c r="AA49" s="13">
        <f t="shared" si="5"/>
        <v>1</v>
      </c>
    </row>
    <row r="50" spans="24:27" ht="15" customHeight="1" x14ac:dyDescent="0.4">
      <c r="X50" s="15">
        <v>19</v>
      </c>
      <c r="Y50" s="13">
        <f t="shared" si="3"/>
        <v>0</v>
      </c>
      <c r="Z50" s="13">
        <f t="shared" si="4"/>
        <v>1</v>
      </c>
      <c r="AA50" s="13">
        <f t="shared" si="5"/>
        <v>1</v>
      </c>
    </row>
    <row r="51" spans="24:27" ht="15" customHeight="1" x14ac:dyDescent="0.4">
      <c r="X51" s="15">
        <v>20</v>
      </c>
      <c r="Y51" s="13">
        <f t="shared" si="3"/>
        <v>0</v>
      </c>
      <c r="Z51" s="13">
        <f t="shared" si="4"/>
        <v>1</v>
      </c>
      <c r="AA51" s="13">
        <f t="shared" si="5"/>
        <v>1</v>
      </c>
    </row>
    <row r="52" spans="24:27" ht="15" customHeight="1" x14ac:dyDescent="0.4">
      <c r="X52" s="15"/>
    </row>
    <row r="53" spans="24:27" ht="15" customHeight="1" x14ac:dyDescent="0.4">
      <c r="X53" s="15"/>
    </row>
    <row r="54" spans="24:27" ht="15" customHeight="1" x14ac:dyDescent="0.4">
      <c r="X54" s="15"/>
    </row>
    <row r="55" spans="24:27" ht="15" customHeight="1" x14ac:dyDescent="0.4">
      <c r="X55" s="15"/>
    </row>
    <row r="56" spans="24:27" ht="15" customHeight="1" x14ac:dyDescent="0.4">
      <c r="X56" s="15"/>
    </row>
    <row r="57" spans="24:27" ht="15" customHeight="1" x14ac:dyDescent="0.4">
      <c r="X57" s="15"/>
    </row>
    <row r="58" spans="24:27" ht="15" customHeight="1" x14ac:dyDescent="0.4">
      <c r="X58" s="15"/>
    </row>
    <row r="59" spans="24:27" ht="15" customHeight="1" x14ac:dyDescent="0.4">
      <c r="X59" s="15"/>
    </row>
    <row r="60" spans="24:27" ht="15" customHeight="1" x14ac:dyDescent="0.4">
      <c r="X60" s="15"/>
    </row>
    <row r="61" spans="24:27" ht="15" customHeight="1" x14ac:dyDescent="0.4">
      <c r="X61" s="15"/>
    </row>
    <row r="62" spans="24:27" ht="15" customHeight="1" x14ac:dyDescent="0.4">
      <c r="X62" s="15"/>
    </row>
    <row r="63" spans="24:27" x14ac:dyDescent="0.4">
      <c r="X63" s="15"/>
    </row>
    <row r="64" spans="24:27" x14ac:dyDescent="0.4">
      <c r="X64" s="15"/>
    </row>
    <row r="65" spans="24:24" x14ac:dyDescent="0.4">
      <c r="X65" s="15"/>
    </row>
    <row r="66" spans="24:24" x14ac:dyDescent="0.4">
      <c r="X66" s="15"/>
    </row>
    <row r="67" spans="24:24" x14ac:dyDescent="0.4">
      <c r="X67" s="15"/>
    </row>
    <row r="68" spans="24:24" x14ac:dyDescent="0.4">
      <c r="X68" s="15"/>
    </row>
    <row r="69" spans="24:24" x14ac:dyDescent="0.4">
      <c r="X69" s="15"/>
    </row>
    <row r="70" spans="24:24" x14ac:dyDescent="0.4">
      <c r="X70" s="15"/>
    </row>
    <row r="71" spans="24:24" x14ac:dyDescent="0.4">
      <c r="X71" s="15"/>
    </row>
    <row r="72" spans="24:24" x14ac:dyDescent="0.4">
      <c r="X72" s="15"/>
    </row>
    <row r="73" spans="24:24" x14ac:dyDescent="0.4">
      <c r="X73" s="15"/>
    </row>
    <row r="74" spans="24:24" x14ac:dyDescent="0.4">
      <c r="X74" s="15"/>
    </row>
    <row r="75" spans="24:24" x14ac:dyDescent="0.4">
      <c r="X75" s="15"/>
    </row>
    <row r="76" spans="24:24" x14ac:dyDescent="0.4">
      <c r="X76" s="15"/>
    </row>
    <row r="77" spans="24:24" x14ac:dyDescent="0.4">
      <c r="X77" s="15"/>
    </row>
    <row r="78" spans="24:24" x14ac:dyDescent="0.4">
      <c r="X78" s="15"/>
    </row>
    <row r="79" spans="24:24" x14ac:dyDescent="0.4">
      <c r="X79" s="15"/>
    </row>
    <row r="80" spans="24:24" x14ac:dyDescent="0.4">
      <c r="X80" s="15"/>
    </row>
    <row r="81" spans="24:24" x14ac:dyDescent="0.4">
      <c r="X81" s="15"/>
    </row>
    <row r="82" spans="24:24" x14ac:dyDescent="0.4">
      <c r="X82" s="15"/>
    </row>
    <row r="83" spans="24:24" x14ac:dyDescent="0.4">
      <c r="X83" s="15"/>
    </row>
    <row r="84" spans="24:24" x14ac:dyDescent="0.4">
      <c r="X84" s="15"/>
    </row>
    <row r="85" spans="24:24" x14ac:dyDescent="0.4">
      <c r="X85" s="15"/>
    </row>
    <row r="86" spans="24:24" x14ac:dyDescent="0.4">
      <c r="X86" s="15"/>
    </row>
    <row r="87" spans="24:24" x14ac:dyDescent="0.4">
      <c r="X87" s="15"/>
    </row>
    <row r="88" spans="24:24" x14ac:dyDescent="0.4">
      <c r="X88" s="15"/>
    </row>
    <row r="89" spans="24:24" x14ac:dyDescent="0.4">
      <c r="X89" s="15"/>
    </row>
    <row r="90" spans="24:24" x14ac:dyDescent="0.4">
      <c r="X90" s="15"/>
    </row>
    <row r="91" spans="24:24" x14ac:dyDescent="0.4">
      <c r="X91" s="15"/>
    </row>
    <row r="92" spans="24:24" x14ac:dyDescent="0.4">
      <c r="X92" s="15"/>
    </row>
    <row r="93" spans="24:24" x14ac:dyDescent="0.4">
      <c r="X93" s="15"/>
    </row>
    <row r="94" spans="24:24" x14ac:dyDescent="0.4">
      <c r="X94" s="15"/>
    </row>
    <row r="95" spans="24:24" x14ac:dyDescent="0.4">
      <c r="X95" s="15"/>
    </row>
    <row r="96" spans="24:24" x14ac:dyDescent="0.4">
      <c r="X96" s="15"/>
    </row>
    <row r="97" spans="24:24" x14ac:dyDescent="0.4">
      <c r="X97" s="15"/>
    </row>
    <row r="98" spans="24:24" x14ac:dyDescent="0.4">
      <c r="X98" s="15"/>
    </row>
    <row r="99" spans="24:24" x14ac:dyDescent="0.4">
      <c r="X99" s="15"/>
    </row>
    <row r="100" spans="24:24" x14ac:dyDescent="0.4">
      <c r="X100" s="15"/>
    </row>
    <row r="101" spans="24:24" x14ac:dyDescent="0.4">
      <c r="X101" s="15"/>
    </row>
    <row r="102" spans="24:24" x14ac:dyDescent="0.4">
      <c r="X102" s="15"/>
    </row>
    <row r="103" spans="24:24" x14ac:dyDescent="0.4">
      <c r="X103" s="15"/>
    </row>
    <row r="104" spans="24:24" x14ac:dyDescent="0.4">
      <c r="X104" s="15"/>
    </row>
    <row r="105" spans="24:24" x14ac:dyDescent="0.4">
      <c r="X105" s="15"/>
    </row>
    <row r="106" spans="24:24" x14ac:dyDescent="0.4">
      <c r="X106" s="15"/>
    </row>
    <row r="107" spans="24:24" x14ac:dyDescent="0.4">
      <c r="X107" s="15"/>
    </row>
    <row r="108" spans="24:24" x14ac:dyDescent="0.4">
      <c r="X108" s="15"/>
    </row>
    <row r="109" spans="24:24" x14ac:dyDescent="0.4">
      <c r="X109" s="15"/>
    </row>
    <row r="110" spans="24:24" x14ac:dyDescent="0.4">
      <c r="X110" s="15"/>
    </row>
    <row r="111" spans="24:24" x14ac:dyDescent="0.4">
      <c r="X111" s="15"/>
    </row>
  </sheetData>
  <sheetProtection algorithmName="SHA-512" hashValue="388y6tawnoGteP1J0y6+5MWwzhJ6rMqCWUIDS9Ci3Da36sOX/qFSrHPM0AX+0vl1eBwbYMsJ4iLwjORKMK7MDQ==" saltValue="1K+CaiQgArDe5/cqUY5wdg==" spinCount="100000" sheet="1" objects="1" scenarios="1"/>
  <mergeCells count="110">
    <mergeCell ref="U32:V32"/>
    <mergeCell ref="C32:E32"/>
    <mergeCell ref="F32:I32"/>
    <mergeCell ref="J32:K32"/>
    <mergeCell ref="N32:P32"/>
    <mergeCell ref="Q32:T32"/>
    <mergeCell ref="M7:V9"/>
    <mergeCell ref="L1:M1"/>
    <mergeCell ref="N1:T1"/>
    <mergeCell ref="U30:V30"/>
    <mergeCell ref="C31:E31"/>
    <mergeCell ref="F31:I31"/>
    <mergeCell ref="J31:K31"/>
    <mergeCell ref="N31:P31"/>
    <mergeCell ref="Q31:T31"/>
    <mergeCell ref="U31:V31"/>
    <mergeCell ref="C30:E30"/>
    <mergeCell ref="F30:I30"/>
    <mergeCell ref="J30:K30"/>
    <mergeCell ref="N30:P30"/>
    <mergeCell ref="Q30:T30"/>
    <mergeCell ref="U28:V28"/>
    <mergeCell ref="C29:E29"/>
    <mergeCell ref="F29:I29"/>
    <mergeCell ref="J29:K29"/>
    <mergeCell ref="N29:P29"/>
    <mergeCell ref="Q29:T29"/>
    <mergeCell ref="U29:V29"/>
    <mergeCell ref="C28:E28"/>
    <mergeCell ref="F28:I28"/>
    <mergeCell ref="J28:K28"/>
    <mergeCell ref="N28:P28"/>
    <mergeCell ref="Q28:T28"/>
    <mergeCell ref="U26:V26"/>
    <mergeCell ref="C27:E27"/>
    <mergeCell ref="F27:I27"/>
    <mergeCell ref="J27:K27"/>
    <mergeCell ref="N27:P27"/>
    <mergeCell ref="Q27:T27"/>
    <mergeCell ref="U27:V27"/>
    <mergeCell ref="C26:E26"/>
    <mergeCell ref="F26:I26"/>
    <mergeCell ref="J26:K26"/>
    <mergeCell ref="N26:P26"/>
    <mergeCell ref="Q26:T26"/>
    <mergeCell ref="U24:V24"/>
    <mergeCell ref="C25:E25"/>
    <mergeCell ref="F25:I25"/>
    <mergeCell ref="J25:K25"/>
    <mergeCell ref="N25:P25"/>
    <mergeCell ref="Q25:T25"/>
    <mergeCell ref="U25:V25"/>
    <mergeCell ref="C24:E24"/>
    <mergeCell ref="F24:I24"/>
    <mergeCell ref="J24:K24"/>
    <mergeCell ref="N24:P24"/>
    <mergeCell ref="Q24:T24"/>
    <mergeCell ref="N22:P22"/>
    <mergeCell ref="C22:E22"/>
    <mergeCell ref="F22:I22"/>
    <mergeCell ref="Q22:T22"/>
    <mergeCell ref="U22:V22"/>
    <mergeCell ref="C23:E23"/>
    <mergeCell ref="F23:I23"/>
    <mergeCell ref="J23:K23"/>
    <mergeCell ref="N23:P23"/>
    <mergeCell ref="Q23:T23"/>
    <mergeCell ref="U23:V23"/>
    <mergeCell ref="B6:V6"/>
    <mergeCell ref="J22:K22"/>
    <mergeCell ref="C1:J1"/>
    <mergeCell ref="B3:F3"/>
    <mergeCell ref="G3:J3"/>
    <mergeCell ref="L3:M3"/>
    <mergeCell ref="N3:T3"/>
    <mergeCell ref="B12:K12"/>
    <mergeCell ref="L14:N14"/>
    <mergeCell ref="C8:H8"/>
    <mergeCell ref="B10:C10"/>
    <mergeCell ref="D10:J10"/>
    <mergeCell ref="N10:U10"/>
    <mergeCell ref="L10:M10"/>
    <mergeCell ref="O14:V14"/>
    <mergeCell ref="A15:C16"/>
    <mergeCell ref="D15:E15"/>
    <mergeCell ref="D16:E16"/>
    <mergeCell ref="F15:K15"/>
    <mergeCell ref="A17:C18"/>
    <mergeCell ref="D17:E17"/>
    <mergeCell ref="F17:K17"/>
    <mergeCell ref="A14:C14"/>
    <mergeCell ref="A19:C19"/>
    <mergeCell ref="A20:C20"/>
    <mergeCell ref="D20:K20"/>
    <mergeCell ref="L20:N20"/>
    <mergeCell ref="D14:K14"/>
    <mergeCell ref="F16:K16"/>
    <mergeCell ref="O15:V15"/>
    <mergeCell ref="O16:V16"/>
    <mergeCell ref="L15:N15"/>
    <mergeCell ref="L16:N16"/>
    <mergeCell ref="O20:V20"/>
    <mergeCell ref="D18:E18"/>
    <mergeCell ref="F18:K18"/>
    <mergeCell ref="L17:N18"/>
    <mergeCell ref="O17:V18"/>
    <mergeCell ref="L19:N19"/>
    <mergeCell ref="O19:V19"/>
    <mergeCell ref="D19:E19"/>
    <mergeCell ref="F19:K19"/>
  </mergeCells>
  <phoneticPr fontId="2"/>
  <conditionalFormatting sqref="B23:I32">
    <cfRule type="expression" dxfId="22" priority="29">
      <formula>$Z32=1</formula>
    </cfRule>
    <cfRule type="expression" dxfId="21" priority="30">
      <formula>$Y32=1</formula>
    </cfRule>
  </conditionalFormatting>
  <conditionalFormatting sqref="C8:H8">
    <cfRule type="expression" dxfId="20" priority="27">
      <formula>$Y$16=1</formula>
    </cfRule>
  </conditionalFormatting>
  <conditionalFormatting sqref="D10:J10">
    <cfRule type="expression" dxfId="19" priority="26">
      <formula>$Y$17=1</formula>
    </cfRule>
  </conditionalFormatting>
  <conditionalFormatting sqref="D14:K14">
    <cfRule type="expression" dxfId="18" priority="24">
      <formula>$Y$19=1</formula>
    </cfRule>
  </conditionalFormatting>
  <conditionalFormatting sqref="D20:K20">
    <cfRule type="expression" dxfId="17" priority="13">
      <formula>$Y$30=1</formula>
    </cfRule>
  </conditionalFormatting>
  <conditionalFormatting sqref="F15:K15">
    <cfRule type="expression" dxfId="16" priority="22">
      <formula>$Y$22=1</formula>
    </cfRule>
  </conditionalFormatting>
  <conditionalFormatting sqref="F16:K16">
    <cfRule type="expression" dxfId="15" priority="20">
      <formula>$Y$21=1</formula>
    </cfRule>
  </conditionalFormatting>
  <conditionalFormatting sqref="F17:K17">
    <cfRule type="expression" dxfId="14" priority="17">
      <formula>$Y$26=1</formula>
    </cfRule>
  </conditionalFormatting>
  <conditionalFormatting sqref="F18:K18">
    <cfRule type="expression" dxfId="13" priority="16">
      <formula>$Y$25=1</formula>
    </cfRule>
  </conditionalFormatting>
  <conditionalFormatting sqref="F19:K19">
    <cfRule type="expression" dxfId="12" priority="1">
      <formula>$Y$28=1</formula>
    </cfRule>
  </conditionalFormatting>
  <conditionalFormatting sqref="M23:T32">
    <cfRule type="expression" dxfId="11" priority="31">
      <formula>$Z42</formula>
    </cfRule>
    <cfRule type="expression" dxfId="10" priority="32">
      <formula>$Y42=1</formula>
    </cfRule>
  </conditionalFormatting>
  <conditionalFormatting sqref="M7:V8">
    <cfRule type="expression" dxfId="9" priority="3">
      <formula>LEFT($M$7,1)="未"</formula>
    </cfRule>
  </conditionalFormatting>
  <conditionalFormatting sqref="N1 U1:V1 M2:V2">
    <cfRule type="expression" dxfId="8" priority="21">
      <formula>LEFT($M$1,1)="未"</formula>
    </cfRule>
  </conditionalFormatting>
  <conditionalFormatting sqref="N3:T3">
    <cfRule type="expression" dxfId="7" priority="28">
      <formula>$Y$15=1</formula>
    </cfRule>
  </conditionalFormatting>
  <conditionalFormatting sqref="N10:T10">
    <cfRule type="expression" dxfId="6" priority="25">
      <formula>$Y$18=1</formula>
    </cfRule>
  </conditionalFormatting>
  <conditionalFormatting sqref="O14:V14">
    <cfRule type="expression" dxfId="5" priority="23">
      <formula>$Y$20=1</formula>
    </cfRule>
  </conditionalFormatting>
  <conditionalFormatting sqref="O15:V15">
    <cfRule type="expression" dxfId="4" priority="19">
      <formula>$Y$23=1</formula>
    </cfRule>
  </conditionalFormatting>
  <conditionalFormatting sqref="O16:V16">
    <cfRule type="expression" dxfId="3" priority="18">
      <formula>$Y$24=1</formula>
    </cfRule>
  </conditionalFormatting>
  <conditionalFormatting sqref="O17:V18">
    <cfRule type="expression" dxfId="2" priority="15">
      <formula>$Y$27</formula>
    </cfRule>
  </conditionalFormatting>
  <conditionalFormatting sqref="O19:V19">
    <cfRule type="expression" dxfId="1" priority="2">
      <formula>$Y$29=1</formula>
    </cfRule>
  </conditionalFormatting>
  <conditionalFormatting sqref="O20:V20">
    <cfRule type="expression" dxfId="0" priority="33">
      <formula>$Y$31=1</formula>
    </cfRule>
  </conditionalFormatting>
  <dataValidations count="3">
    <dataValidation type="date" allowBlank="1" showErrorMessage="1" errorTitle="エラー" error="正しい日付を入力してください。_x000a_以下に注意_x000a_●数字は半角で_x000a_●間に空白を入れない" sqref="C8:H8" xr:uid="{7FBCE527-D1B6-4AB7-96D5-3E41F2622301}">
      <formula1>45383</formula1>
      <formula2>45443</formula2>
    </dataValidation>
    <dataValidation type="whole" allowBlank="1" showErrorMessage="1" errorTitle="エラー" error="整数を半角で入力してください。" sqref="D20:K20" xr:uid="{8A0A1503-9DF0-4B40-BAD4-4716CF2F67F5}">
      <formula1>1</formula1>
      <formula2>80</formula2>
    </dataValidation>
    <dataValidation type="whole" allowBlank="1" showErrorMessage="1" errorTitle="エラー" error="整数で入力してください。" sqref="O20:V20" xr:uid="{1C7D8394-ACF1-4816-B1F2-57B967C6A6D8}">
      <formula1>1</formula1>
      <formula2>200</formula2>
    </dataValidation>
  </dataValidations>
  <pageMargins left="0.78740157480314965" right="0.39370078740157483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ErrorMessage="1" errorTitle="エラー" error="プルダウンから選んでください。" xr:uid="{22A432FC-EB9B-482C-B633-FC38D736A3F3}">
          <x14:formula1>
            <xm:f>data!$A$2:$A$20</xm:f>
          </x14:formula1>
          <xm:sqref>N3:T3</xm:sqref>
        </x14:dataValidation>
        <x14:dataValidation type="list" showErrorMessage="1" errorTitle="エラー" error="プルダウンから選んでください。" xr:uid="{C8622A5E-4FF3-4201-BEC6-5DFDB3F3E103}">
          <x14:formula1>
            <xm:f>data!$E$2:$E$3</xm:f>
          </x14:formula1>
          <xm:sqref>B6:V6</xm:sqref>
        </x14:dataValidation>
        <x14:dataValidation type="list" allowBlank="1" showErrorMessage="1" errorTitle="エラー" error="プルダウンから選んでください。" xr:uid="{7E3FAE96-4EDE-4410-92C0-E681A162C38F}">
          <x14:formula1>
            <xm:f>data!$G$1:$G$7</xm:f>
          </x14:formula1>
          <xm:sqref>B23:B32 M23:M32</xm:sqref>
        </x14:dataValidation>
        <x14:dataValidation type="list" showErrorMessage="1" errorTitle="エラー" error="プルダウンから選んでください。" xr:uid="{F57BF94D-FEE5-47DE-B9AF-DD63B8713781}">
          <x14:formula1>
            <xm:f>data!$C$2:$C$112</xm:f>
          </x14:formula1>
          <xm:sqref>D14:K14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D88C0-9CED-45CE-9153-C25404AF4F17}">
  <dimension ref="A1:G112"/>
  <sheetViews>
    <sheetView topLeftCell="A2" workbookViewId="0">
      <selection activeCell="A8" sqref="A8"/>
    </sheetView>
  </sheetViews>
  <sheetFormatPr defaultRowHeight="18.75" x14ac:dyDescent="0.4"/>
  <cols>
    <col min="1" max="1" width="31.875" style="2" bestFit="1" customWidth="1"/>
    <col min="2" max="2" width="9" style="2"/>
    <col min="3" max="3" width="40.5" style="2" bestFit="1" customWidth="1"/>
    <col min="4" max="4" width="9" style="2"/>
    <col min="5" max="5" width="77.5" style="2" bestFit="1" customWidth="1"/>
    <col min="6" max="6" width="9" style="2"/>
    <col min="7" max="7" width="4" style="2" customWidth="1"/>
    <col min="8" max="16384" width="9" style="2"/>
  </cols>
  <sheetData>
    <row r="1" spans="1:7" x14ac:dyDescent="0.4">
      <c r="A1" s="1" t="s">
        <v>3</v>
      </c>
      <c r="C1" s="2" t="s">
        <v>4</v>
      </c>
      <c r="E1" s="2" t="s">
        <v>5</v>
      </c>
      <c r="G1" s="2">
        <v>1</v>
      </c>
    </row>
    <row r="2" spans="1:7" x14ac:dyDescent="0.4">
      <c r="A2" s="19" t="s">
        <v>6</v>
      </c>
      <c r="C2" s="1" t="s">
        <v>6</v>
      </c>
      <c r="E2" s="2" t="s">
        <v>8</v>
      </c>
      <c r="G2" s="2">
        <v>2</v>
      </c>
    </row>
    <row r="3" spans="1:7" x14ac:dyDescent="0.4">
      <c r="A3" s="19" t="s">
        <v>157</v>
      </c>
      <c r="C3" s="2" t="s">
        <v>7</v>
      </c>
      <c r="E3" s="2" t="s">
        <v>10</v>
      </c>
      <c r="G3" s="2">
        <v>3</v>
      </c>
    </row>
    <row r="4" spans="1:7" x14ac:dyDescent="0.4">
      <c r="A4" s="19" t="s">
        <v>158</v>
      </c>
      <c r="C4" s="2" t="s">
        <v>9</v>
      </c>
      <c r="G4" s="2" t="s">
        <v>132</v>
      </c>
    </row>
    <row r="5" spans="1:7" x14ac:dyDescent="0.4">
      <c r="A5" s="19" t="s">
        <v>159</v>
      </c>
      <c r="C5" s="2" t="s">
        <v>11</v>
      </c>
      <c r="G5" s="2" t="s">
        <v>133</v>
      </c>
    </row>
    <row r="6" spans="1:7" x14ac:dyDescent="0.4">
      <c r="A6" s="19" t="s">
        <v>160</v>
      </c>
      <c r="C6" s="2" t="s">
        <v>12</v>
      </c>
      <c r="G6" s="2" t="s">
        <v>134</v>
      </c>
    </row>
    <row r="7" spans="1:7" x14ac:dyDescent="0.4">
      <c r="A7" s="19" t="s">
        <v>161</v>
      </c>
      <c r="C7" s="2" t="s">
        <v>13</v>
      </c>
      <c r="G7" s="2" t="s">
        <v>135</v>
      </c>
    </row>
    <row r="8" spans="1:7" x14ac:dyDescent="0.4">
      <c r="A8" s="19" t="s">
        <v>162</v>
      </c>
      <c r="C8" s="2" t="s">
        <v>14</v>
      </c>
    </row>
    <row r="9" spans="1:7" x14ac:dyDescent="0.4">
      <c r="A9" s="19" t="s">
        <v>163</v>
      </c>
      <c r="C9" s="2" t="s">
        <v>15</v>
      </c>
    </row>
    <row r="10" spans="1:7" x14ac:dyDescent="0.4">
      <c r="A10" s="19" t="s">
        <v>164</v>
      </c>
      <c r="C10" s="2" t="s">
        <v>16</v>
      </c>
    </row>
    <row r="11" spans="1:7" x14ac:dyDescent="0.4">
      <c r="A11" s="19" t="s">
        <v>165</v>
      </c>
      <c r="C11" s="2" t="s">
        <v>17</v>
      </c>
    </row>
    <row r="12" spans="1:7" x14ac:dyDescent="0.4">
      <c r="A12" s="19" t="s">
        <v>166</v>
      </c>
      <c r="C12" s="2" t="s">
        <v>18</v>
      </c>
    </row>
    <row r="13" spans="1:7" x14ac:dyDescent="0.4">
      <c r="A13" s="19" t="s">
        <v>167</v>
      </c>
      <c r="C13" s="2" t="s">
        <v>19</v>
      </c>
    </row>
    <row r="14" spans="1:7" x14ac:dyDescent="0.4">
      <c r="A14" s="19" t="s">
        <v>168</v>
      </c>
      <c r="C14" s="2" t="s">
        <v>20</v>
      </c>
    </row>
    <row r="15" spans="1:7" x14ac:dyDescent="0.4">
      <c r="A15" s="19" t="s">
        <v>169</v>
      </c>
      <c r="C15" s="2" t="s">
        <v>21</v>
      </c>
    </row>
    <row r="16" spans="1:7" x14ac:dyDescent="0.4">
      <c r="A16" s="19" t="s">
        <v>170</v>
      </c>
      <c r="C16" s="2" t="s">
        <v>22</v>
      </c>
    </row>
    <row r="17" spans="1:3" x14ac:dyDescent="0.4">
      <c r="A17" s="19" t="s">
        <v>171</v>
      </c>
      <c r="C17" s="2" t="s">
        <v>23</v>
      </c>
    </row>
    <row r="18" spans="1:3" x14ac:dyDescent="0.4">
      <c r="A18" s="19" t="s">
        <v>155</v>
      </c>
      <c r="C18" s="2" t="s">
        <v>24</v>
      </c>
    </row>
    <row r="19" spans="1:3" x14ac:dyDescent="0.4">
      <c r="A19" s="19" t="s">
        <v>172</v>
      </c>
      <c r="C19" s="2" t="s">
        <v>25</v>
      </c>
    </row>
    <row r="20" spans="1:3" x14ac:dyDescent="0.4">
      <c r="A20" s="19" t="s">
        <v>173</v>
      </c>
      <c r="C20" s="2" t="s">
        <v>26</v>
      </c>
    </row>
    <row r="21" spans="1:3" x14ac:dyDescent="0.4">
      <c r="A21" s="21"/>
      <c r="C21" s="2" t="s">
        <v>27</v>
      </c>
    </row>
    <row r="22" spans="1:3" x14ac:dyDescent="0.4">
      <c r="A22"/>
      <c r="C22" s="2" t="s">
        <v>28</v>
      </c>
    </row>
    <row r="23" spans="1:3" x14ac:dyDescent="0.4">
      <c r="A23"/>
      <c r="C23" s="2" t="s">
        <v>29</v>
      </c>
    </row>
    <row r="24" spans="1:3" x14ac:dyDescent="0.4">
      <c r="A24"/>
      <c r="C24" s="2" t="s">
        <v>30</v>
      </c>
    </row>
    <row r="25" spans="1:3" x14ac:dyDescent="0.4">
      <c r="A25"/>
      <c r="C25" s="2" t="s">
        <v>31</v>
      </c>
    </row>
    <row r="26" spans="1:3" x14ac:dyDescent="0.4">
      <c r="A26"/>
      <c r="C26" s="2" t="s">
        <v>32</v>
      </c>
    </row>
    <row r="27" spans="1:3" x14ac:dyDescent="0.4">
      <c r="A27"/>
      <c r="C27" s="2" t="s">
        <v>33</v>
      </c>
    </row>
    <row r="28" spans="1:3" x14ac:dyDescent="0.4">
      <c r="A28"/>
      <c r="C28" s="2" t="s">
        <v>34</v>
      </c>
    </row>
    <row r="29" spans="1:3" x14ac:dyDescent="0.4">
      <c r="A29"/>
      <c r="C29" s="2" t="s">
        <v>35</v>
      </c>
    </row>
    <row r="30" spans="1:3" x14ac:dyDescent="0.4">
      <c r="A30"/>
      <c r="C30" s="2" t="s">
        <v>36</v>
      </c>
    </row>
    <row r="31" spans="1:3" x14ac:dyDescent="0.4">
      <c r="A31"/>
      <c r="C31" s="2" t="s">
        <v>37</v>
      </c>
    </row>
    <row r="32" spans="1:3" x14ac:dyDescent="0.4">
      <c r="A32"/>
      <c r="C32" s="2" t="s">
        <v>38</v>
      </c>
    </row>
    <row r="33" spans="1:3" x14ac:dyDescent="0.4">
      <c r="A33"/>
      <c r="C33" s="2" t="s">
        <v>39</v>
      </c>
    </row>
    <row r="34" spans="1:3" x14ac:dyDescent="0.4">
      <c r="A34"/>
      <c r="C34" s="2" t="s">
        <v>40</v>
      </c>
    </row>
    <row r="35" spans="1:3" x14ac:dyDescent="0.4">
      <c r="A35"/>
      <c r="C35" s="2" t="s">
        <v>41</v>
      </c>
    </row>
    <row r="36" spans="1:3" x14ac:dyDescent="0.4">
      <c r="C36" s="2" t="s">
        <v>42</v>
      </c>
    </row>
    <row r="37" spans="1:3" x14ac:dyDescent="0.4">
      <c r="C37" s="2" t="s">
        <v>43</v>
      </c>
    </row>
    <row r="38" spans="1:3" x14ac:dyDescent="0.4">
      <c r="C38" s="2" t="s">
        <v>44</v>
      </c>
    </row>
    <row r="39" spans="1:3" x14ac:dyDescent="0.4">
      <c r="C39" s="2" t="s">
        <v>45</v>
      </c>
    </row>
    <row r="40" spans="1:3" x14ac:dyDescent="0.4">
      <c r="C40" s="2" t="s">
        <v>46</v>
      </c>
    </row>
    <row r="41" spans="1:3" x14ac:dyDescent="0.4">
      <c r="C41" s="2" t="s">
        <v>47</v>
      </c>
    </row>
    <row r="42" spans="1:3" x14ac:dyDescent="0.4">
      <c r="C42" s="2" t="s">
        <v>48</v>
      </c>
    </row>
    <row r="43" spans="1:3" x14ac:dyDescent="0.4">
      <c r="C43" s="2" t="s">
        <v>49</v>
      </c>
    </row>
    <row r="44" spans="1:3" x14ac:dyDescent="0.4">
      <c r="C44" s="2" t="s">
        <v>50</v>
      </c>
    </row>
    <row r="45" spans="1:3" x14ac:dyDescent="0.4">
      <c r="C45" s="2" t="s">
        <v>51</v>
      </c>
    </row>
    <row r="46" spans="1:3" x14ac:dyDescent="0.4">
      <c r="C46" s="2" t="s">
        <v>52</v>
      </c>
    </row>
    <row r="47" spans="1:3" x14ac:dyDescent="0.4">
      <c r="C47" s="2" t="s">
        <v>53</v>
      </c>
    </row>
    <row r="48" spans="1:3" x14ac:dyDescent="0.4">
      <c r="C48" s="2" t="s">
        <v>54</v>
      </c>
    </row>
    <row r="49" spans="3:3" x14ac:dyDescent="0.4">
      <c r="C49" s="2" t="s">
        <v>55</v>
      </c>
    </row>
    <row r="50" spans="3:3" x14ac:dyDescent="0.4">
      <c r="C50" s="2" t="s">
        <v>56</v>
      </c>
    </row>
    <row r="51" spans="3:3" x14ac:dyDescent="0.4">
      <c r="C51" s="2" t="s">
        <v>57</v>
      </c>
    </row>
    <row r="52" spans="3:3" x14ac:dyDescent="0.4">
      <c r="C52" s="2" t="s">
        <v>58</v>
      </c>
    </row>
    <row r="53" spans="3:3" x14ac:dyDescent="0.4">
      <c r="C53" s="2" t="s">
        <v>59</v>
      </c>
    </row>
    <row r="54" spans="3:3" x14ac:dyDescent="0.4">
      <c r="C54" s="2" t="s">
        <v>60</v>
      </c>
    </row>
    <row r="55" spans="3:3" x14ac:dyDescent="0.4">
      <c r="C55" s="2" t="s">
        <v>61</v>
      </c>
    </row>
    <row r="56" spans="3:3" x14ac:dyDescent="0.4">
      <c r="C56" s="2" t="s">
        <v>62</v>
      </c>
    </row>
    <row r="57" spans="3:3" x14ac:dyDescent="0.4">
      <c r="C57" s="2" t="s">
        <v>63</v>
      </c>
    </row>
    <row r="58" spans="3:3" x14ac:dyDescent="0.4">
      <c r="C58" s="2" t="s">
        <v>64</v>
      </c>
    </row>
    <row r="59" spans="3:3" x14ac:dyDescent="0.4">
      <c r="C59" s="2" t="s">
        <v>65</v>
      </c>
    </row>
    <row r="60" spans="3:3" x14ac:dyDescent="0.4">
      <c r="C60" s="2" t="s">
        <v>66</v>
      </c>
    </row>
    <row r="61" spans="3:3" x14ac:dyDescent="0.4">
      <c r="C61" s="2" t="s">
        <v>67</v>
      </c>
    </row>
    <row r="62" spans="3:3" x14ac:dyDescent="0.4">
      <c r="C62" s="2" t="s">
        <v>68</v>
      </c>
    </row>
    <row r="63" spans="3:3" x14ac:dyDescent="0.4">
      <c r="C63" s="2" t="s">
        <v>69</v>
      </c>
    </row>
    <row r="64" spans="3:3" x14ac:dyDescent="0.4">
      <c r="C64" s="2" t="s">
        <v>70</v>
      </c>
    </row>
    <row r="65" spans="3:3" x14ac:dyDescent="0.4">
      <c r="C65" s="2" t="s">
        <v>71</v>
      </c>
    </row>
    <row r="66" spans="3:3" x14ac:dyDescent="0.4">
      <c r="C66" s="2" t="s">
        <v>72</v>
      </c>
    </row>
    <row r="67" spans="3:3" x14ac:dyDescent="0.4">
      <c r="C67" s="2" t="s">
        <v>73</v>
      </c>
    </row>
    <row r="68" spans="3:3" x14ac:dyDescent="0.4">
      <c r="C68" s="2" t="s">
        <v>74</v>
      </c>
    </row>
    <row r="69" spans="3:3" x14ac:dyDescent="0.4">
      <c r="C69" s="2" t="s">
        <v>75</v>
      </c>
    </row>
    <row r="70" spans="3:3" x14ac:dyDescent="0.4">
      <c r="C70" s="2" t="s">
        <v>76</v>
      </c>
    </row>
    <row r="71" spans="3:3" x14ac:dyDescent="0.4">
      <c r="C71" s="2" t="s">
        <v>77</v>
      </c>
    </row>
    <row r="72" spans="3:3" x14ac:dyDescent="0.4">
      <c r="C72" s="2" t="s">
        <v>78</v>
      </c>
    </row>
    <row r="73" spans="3:3" x14ac:dyDescent="0.4">
      <c r="C73" s="2" t="s">
        <v>79</v>
      </c>
    </row>
    <row r="74" spans="3:3" x14ac:dyDescent="0.4">
      <c r="C74" s="2" t="s">
        <v>80</v>
      </c>
    </row>
    <row r="75" spans="3:3" x14ac:dyDescent="0.4">
      <c r="C75" s="2" t="s">
        <v>81</v>
      </c>
    </row>
    <row r="76" spans="3:3" x14ac:dyDescent="0.4">
      <c r="C76" s="2" t="s">
        <v>82</v>
      </c>
    </row>
    <row r="77" spans="3:3" x14ac:dyDescent="0.4">
      <c r="C77" s="2" t="s">
        <v>83</v>
      </c>
    </row>
    <row r="78" spans="3:3" x14ac:dyDescent="0.4">
      <c r="C78" s="2" t="s">
        <v>84</v>
      </c>
    </row>
    <row r="79" spans="3:3" x14ac:dyDescent="0.4">
      <c r="C79" s="2" t="s">
        <v>85</v>
      </c>
    </row>
    <row r="80" spans="3:3" x14ac:dyDescent="0.4">
      <c r="C80" s="2" t="s">
        <v>86</v>
      </c>
    </row>
    <row r="81" spans="3:3" x14ac:dyDescent="0.4">
      <c r="C81" s="2" t="s">
        <v>87</v>
      </c>
    </row>
    <row r="82" spans="3:3" x14ac:dyDescent="0.4">
      <c r="C82" s="2" t="s">
        <v>88</v>
      </c>
    </row>
    <row r="83" spans="3:3" x14ac:dyDescent="0.4">
      <c r="C83" s="2" t="s">
        <v>89</v>
      </c>
    </row>
    <row r="84" spans="3:3" x14ac:dyDescent="0.4">
      <c r="C84" s="2" t="s">
        <v>90</v>
      </c>
    </row>
    <row r="85" spans="3:3" x14ac:dyDescent="0.4">
      <c r="C85" s="2" t="s">
        <v>91</v>
      </c>
    </row>
    <row r="86" spans="3:3" x14ac:dyDescent="0.4">
      <c r="C86" s="2" t="s">
        <v>92</v>
      </c>
    </row>
    <row r="87" spans="3:3" x14ac:dyDescent="0.4">
      <c r="C87" s="2" t="s">
        <v>93</v>
      </c>
    </row>
    <row r="88" spans="3:3" x14ac:dyDescent="0.4">
      <c r="C88" s="2" t="s">
        <v>94</v>
      </c>
    </row>
    <row r="89" spans="3:3" x14ac:dyDescent="0.4">
      <c r="C89" s="2" t="s">
        <v>95</v>
      </c>
    </row>
    <row r="90" spans="3:3" x14ac:dyDescent="0.4">
      <c r="C90" s="2" t="s">
        <v>96</v>
      </c>
    </row>
    <row r="91" spans="3:3" x14ac:dyDescent="0.4">
      <c r="C91" s="2" t="s">
        <v>97</v>
      </c>
    </row>
    <row r="92" spans="3:3" x14ac:dyDescent="0.4">
      <c r="C92" s="2" t="s">
        <v>98</v>
      </c>
    </row>
    <row r="93" spans="3:3" x14ac:dyDescent="0.4">
      <c r="C93" s="2" t="s">
        <v>99</v>
      </c>
    </row>
    <row r="94" spans="3:3" x14ac:dyDescent="0.4">
      <c r="C94" s="2" t="s">
        <v>100</v>
      </c>
    </row>
    <row r="95" spans="3:3" x14ac:dyDescent="0.4">
      <c r="C95" s="2" t="s">
        <v>101</v>
      </c>
    </row>
    <row r="96" spans="3:3" x14ac:dyDescent="0.4">
      <c r="C96" s="2" t="s">
        <v>102</v>
      </c>
    </row>
    <row r="97" spans="3:3" x14ac:dyDescent="0.4">
      <c r="C97" s="2" t="s">
        <v>103</v>
      </c>
    </row>
    <row r="98" spans="3:3" x14ac:dyDescent="0.4">
      <c r="C98" s="2" t="s">
        <v>104</v>
      </c>
    </row>
    <row r="99" spans="3:3" x14ac:dyDescent="0.4">
      <c r="C99" s="2" t="s">
        <v>105</v>
      </c>
    </row>
    <row r="100" spans="3:3" x14ac:dyDescent="0.4">
      <c r="C100" s="2" t="s">
        <v>106</v>
      </c>
    </row>
    <row r="101" spans="3:3" x14ac:dyDescent="0.4">
      <c r="C101" s="2" t="s">
        <v>107</v>
      </c>
    </row>
    <row r="102" spans="3:3" x14ac:dyDescent="0.4">
      <c r="C102" s="2" t="s">
        <v>108</v>
      </c>
    </row>
    <row r="103" spans="3:3" x14ac:dyDescent="0.4">
      <c r="C103" s="2" t="s">
        <v>109</v>
      </c>
    </row>
    <row r="104" spans="3:3" x14ac:dyDescent="0.4">
      <c r="C104" s="2" t="s">
        <v>110</v>
      </c>
    </row>
    <row r="105" spans="3:3" x14ac:dyDescent="0.4">
      <c r="C105" s="2" t="s">
        <v>111</v>
      </c>
    </row>
    <row r="106" spans="3:3" x14ac:dyDescent="0.4">
      <c r="C106" s="2" t="s">
        <v>112</v>
      </c>
    </row>
    <row r="107" spans="3:3" x14ac:dyDescent="0.4">
      <c r="C107" s="2" t="s">
        <v>113</v>
      </c>
    </row>
    <row r="108" spans="3:3" x14ac:dyDescent="0.4">
      <c r="C108" s="2" t="s">
        <v>114</v>
      </c>
    </row>
    <row r="109" spans="3:3" x14ac:dyDescent="0.4">
      <c r="C109" s="2" t="s">
        <v>115</v>
      </c>
    </row>
    <row r="110" spans="3:3" x14ac:dyDescent="0.4">
      <c r="C110" s="2" t="s">
        <v>116</v>
      </c>
    </row>
    <row r="111" spans="3:3" x14ac:dyDescent="0.4">
      <c r="C111" s="2" t="s">
        <v>117</v>
      </c>
    </row>
    <row r="112" spans="3:3" x14ac:dyDescent="0.4">
      <c r="C112" s="2" t="s">
        <v>118</v>
      </c>
    </row>
  </sheetData>
  <sheetProtection algorithmName="SHA-512" hashValue="YWdLBeeZezf9f2nsl6Ak+PUHtc+o/PDEoXAWXHGEQMIrPooItMrYwEu2DZaigl8VuAoAS4ZMPRytO+Ofna5xBw==" saltValue="seKGkBhAZe07KrSU0g6c3w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data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文化連盟事務局 熊本県高等学校</dc:creator>
  <cp:lastModifiedBy>文化連盟事務局 熊本県高等学校</cp:lastModifiedBy>
  <cp:lastPrinted>2024-03-04T03:48:22Z</cp:lastPrinted>
  <dcterms:created xsi:type="dcterms:W3CDTF">2024-02-20T05:08:21Z</dcterms:created>
  <dcterms:modified xsi:type="dcterms:W3CDTF">2024-03-19T04:49:23Z</dcterms:modified>
</cp:coreProperties>
</file>