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670" activeTab="0"/>
  </bookViews>
  <sheets>
    <sheet name="入力説明" sheetId="1" r:id="rId1"/>
    <sheet name="職員情報" sheetId="2" r:id="rId2"/>
  </sheets>
  <definedNames>
    <definedName name="CODE">'職員情報'!$AO$6:$AQ$16</definedName>
    <definedName name="_xlnm.Print_Area" localSheetId="1">'職員情報'!$A$3:$M$60</definedName>
    <definedName name="TITEN">'職員情報'!$AE$6:$AG$498</definedName>
  </definedNames>
  <calcPr fullCalcOnLoad="1"/>
</workbook>
</file>

<file path=xl/sharedStrings.xml><?xml version="1.0" encoding="utf-8"?>
<sst xmlns="http://schemas.openxmlformats.org/spreadsheetml/2006/main" count="1058" uniqueCount="583">
  <si>
    <t>職員番号</t>
  </si>
  <si>
    <t>配偶者</t>
  </si>
  <si>
    <t>在勤地内</t>
  </si>
  <si>
    <t>有</t>
  </si>
  <si>
    <t>無</t>
  </si>
  <si>
    <t>該当</t>
  </si>
  <si>
    <t>非該当</t>
  </si>
  <si>
    <t>菊池市</t>
  </si>
  <si>
    <t>隈府</t>
  </si>
  <si>
    <t>下河原</t>
  </si>
  <si>
    <t>出田</t>
  </si>
  <si>
    <t>原</t>
  </si>
  <si>
    <t>竜門</t>
  </si>
  <si>
    <t>班蛇口</t>
  </si>
  <si>
    <t>大滝</t>
  </si>
  <si>
    <t>立門</t>
  </si>
  <si>
    <t>鉾の甲</t>
  </si>
  <si>
    <t>楮畑</t>
  </si>
  <si>
    <t>菊池渓谷</t>
  </si>
  <si>
    <t>伊牟田</t>
  </si>
  <si>
    <t>砂田</t>
  </si>
  <si>
    <t>林原</t>
  </si>
  <si>
    <t>小原</t>
  </si>
  <si>
    <t>弁利</t>
  </si>
  <si>
    <t>桜ヶ水</t>
  </si>
  <si>
    <t>鞍岳</t>
  </si>
  <si>
    <t>大津町</t>
  </si>
  <si>
    <t>大津</t>
  </si>
  <si>
    <t>陣内</t>
  </si>
  <si>
    <t>杉水</t>
  </si>
  <si>
    <t>平川</t>
  </si>
  <si>
    <t>真木</t>
  </si>
  <si>
    <t>大林</t>
  </si>
  <si>
    <t>峠</t>
  </si>
  <si>
    <t>菊陽町</t>
  </si>
  <si>
    <t>久保田</t>
  </si>
  <si>
    <t>原水</t>
  </si>
  <si>
    <t>曲手</t>
  </si>
  <si>
    <t>合志市</t>
  </si>
  <si>
    <t>竹迫</t>
  </si>
  <si>
    <t>福本</t>
  </si>
  <si>
    <t>田島</t>
  </si>
  <si>
    <t>住吉</t>
  </si>
  <si>
    <t>御代志</t>
  </si>
  <si>
    <t>大池</t>
  </si>
  <si>
    <t>野々島</t>
  </si>
  <si>
    <t>須屋</t>
  </si>
  <si>
    <t>熊本市</t>
  </si>
  <si>
    <t>県庁</t>
  </si>
  <si>
    <t>南千反畑</t>
  </si>
  <si>
    <t>二の丸</t>
  </si>
  <si>
    <t>上の郷</t>
  </si>
  <si>
    <t>川尻</t>
  </si>
  <si>
    <t>東町</t>
  </si>
  <si>
    <t>長嶺</t>
  </si>
  <si>
    <t>石原</t>
  </si>
  <si>
    <t>武蔵ヶ丘</t>
  </si>
  <si>
    <t>戸島</t>
  </si>
  <si>
    <t>田迎</t>
  </si>
  <si>
    <t>竜田</t>
  </si>
  <si>
    <t>清水</t>
  </si>
  <si>
    <t>高橋</t>
  </si>
  <si>
    <t>中島</t>
  </si>
  <si>
    <t>沖新</t>
  </si>
  <si>
    <t>松尾</t>
  </si>
  <si>
    <t>鹿子木</t>
  </si>
  <si>
    <t>下硯川</t>
  </si>
  <si>
    <t>並建</t>
  </si>
  <si>
    <t>奥古閑</t>
  </si>
  <si>
    <t>山鹿市</t>
  </si>
  <si>
    <t>山鹿</t>
  </si>
  <si>
    <t>小原</t>
  </si>
  <si>
    <t>方保田</t>
  </si>
  <si>
    <t>久原</t>
  </si>
  <si>
    <t>平山</t>
  </si>
  <si>
    <t>津留</t>
  </si>
  <si>
    <t>四丁</t>
  </si>
  <si>
    <t>芋生</t>
  </si>
  <si>
    <t>多久</t>
  </si>
  <si>
    <t>柚木谷</t>
  </si>
  <si>
    <t>下内田</t>
  </si>
  <si>
    <t>上内田</t>
  </si>
  <si>
    <t>番所</t>
  </si>
  <si>
    <t>来民</t>
  </si>
  <si>
    <t>中川</t>
  </si>
  <si>
    <t>合里</t>
  </si>
  <si>
    <t>千田</t>
  </si>
  <si>
    <t>梅木谷</t>
  </si>
  <si>
    <t>植木</t>
  </si>
  <si>
    <t>有泉</t>
  </si>
  <si>
    <t>木留</t>
  </si>
  <si>
    <t>内</t>
  </si>
  <si>
    <t>豊田</t>
  </si>
  <si>
    <t>正清</t>
  </si>
  <si>
    <t>平原</t>
  </si>
  <si>
    <t>玉名市</t>
  </si>
  <si>
    <t>玉名</t>
  </si>
  <si>
    <t>伊倉</t>
  </si>
  <si>
    <t>大浜</t>
  </si>
  <si>
    <t>石貫</t>
  </si>
  <si>
    <t>三ツ川</t>
  </si>
  <si>
    <t>溝上</t>
  </si>
  <si>
    <t>安楽寺</t>
  </si>
  <si>
    <t>荒尾市</t>
  </si>
  <si>
    <t>荒尾</t>
  </si>
  <si>
    <t>水島</t>
  </si>
  <si>
    <t>緑ヶ丘</t>
  </si>
  <si>
    <t>府本</t>
  </si>
  <si>
    <t>中土</t>
  </si>
  <si>
    <t>古閑</t>
  </si>
  <si>
    <t>高道</t>
  </si>
  <si>
    <t>鍋</t>
  </si>
  <si>
    <t>横島</t>
  </si>
  <si>
    <t>横島漁港</t>
  </si>
  <si>
    <t>小天</t>
  </si>
  <si>
    <t>部田見</t>
  </si>
  <si>
    <t>上有所</t>
  </si>
  <si>
    <t>玉東町</t>
  </si>
  <si>
    <t>木葉</t>
  </si>
  <si>
    <t>上白木</t>
  </si>
  <si>
    <t>和水町</t>
  </si>
  <si>
    <t>江田</t>
  </si>
  <si>
    <t>用木</t>
  </si>
  <si>
    <t>久井原</t>
  </si>
  <si>
    <t>高野</t>
  </si>
  <si>
    <t>緑</t>
  </si>
  <si>
    <t>大田黒</t>
  </si>
  <si>
    <t>西吉地</t>
  </si>
  <si>
    <t>南関町</t>
  </si>
  <si>
    <t>関町</t>
  </si>
  <si>
    <t>上坂下</t>
  </si>
  <si>
    <t>相谷</t>
  </si>
  <si>
    <t>上長田</t>
  </si>
  <si>
    <t>長洲町</t>
  </si>
  <si>
    <t>長洲</t>
  </si>
  <si>
    <t>清願寺</t>
  </si>
  <si>
    <t>宮野</t>
  </si>
  <si>
    <t>阿蘇市</t>
  </si>
  <si>
    <t>宮地</t>
  </si>
  <si>
    <t>中通</t>
  </si>
  <si>
    <t>手野</t>
  </si>
  <si>
    <t>萩の草</t>
  </si>
  <si>
    <t>仙酔峡</t>
  </si>
  <si>
    <t>内牧</t>
  </si>
  <si>
    <t>小野田</t>
  </si>
  <si>
    <t>狩尾</t>
  </si>
  <si>
    <t>永草</t>
  </si>
  <si>
    <t>坊中</t>
  </si>
  <si>
    <t>草千里</t>
  </si>
  <si>
    <t>大観望</t>
  </si>
  <si>
    <t>端辺</t>
  </si>
  <si>
    <t>深葉</t>
  </si>
  <si>
    <t>大鶴</t>
  </si>
  <si>
    <t>南小国町</t>
  </si>
  <si>
    <t>赤馬場</t>
  </si>
  <si>
    <t>満願寺</t>
  </si>
  <si>
    <t>星和</t>
  </si>
  <si>
    <t>黒川</t>
  </si>
  <si>
    <t>瀬の本</t>
  </si>
  <si>
    <t>湯田</t>
  </si>
  <si>
    <t>小国町</t>
  </si>
  <si>
    <t>宮原</t>
  </si>
  <si>
    <t>蓬来</t>
  </si>
  <si>
    <t>室原</t>
  </si>
  <si>
    <t>北里</t>
  </si>
  <si>
    <t>岳ノ湯</t>
  </si>
  <si>
    <t>万成</t>
  </si>
  <si>
    <t>杖立</t>
  </si>
  <si>
    <t>産山村</t>
  </si>
  <si>
    <t>田尻</t>
  </si>
  <si>
    <t>波野</t>
  </si>
  <si>
    <t>小池野</t>
  </si>
  <si>
    <t>遊雀</t>
  </si>
  <si>
    <t>仁田水</t>
  </si>
  <si>
    <t>高森町</t>
  </si>
  <si>
    <t>高森</t>
  </si>
  <si>
    <t>色見</t>
  </si>
  <si>
    <t>上色見</t>
  </si>
  <si>
    <t>大戸の口</t>
  </si>
  <si>
    <t>草部</t>
  </si>
  <si>
    <t>赤羽根</t>
  </si>
  <si>
    <t>尾下</t>
  </si>
  <si>
    <t>河原</t>
  </si>
  <si>
    <t>南阿蘇村</t>
  </si>
  <si>
    <t>吉田</t>
  </si>
  <si>
    <t>中松</t>
  </si>
  <si>
    <t>河陰</t>
  </si>
  <si>
    <t>河陽</t>
  </si>
  <si>
    <t>立野</t>
  </si>
  <si>
    <t>湯の谷</t>
  </si>
  <si>
    <t>西原村</t>
  </si>
  <si>
    <t>小森</t>
  </si>
  <si>
    <t>門出</t>
  </si>
  <si>
    <t>灰床</t>
  </si>
  <si>
    <t>山都町</t>
  </si>
  <si>
    <t>今</t>
  </si>
  <si>
    <t>菅尾</t>
  </si>
  <si>
    <t>馬見原</t>
  </si>
  <si>
    <t>長崎</t>
  </si>
  <si>
    <t>二瀬本</t>
  </si>
  <si>
    <t>東竹原</t>
  </si>
  <si>
    <t>花上</t>
  </si>
  <si>
    <t>上差尾</t>
  </si>
  <si>
    <t>大野</t>
  </si>
  <si>
    <t>御船町</t>
  </si>
  <si>
    <t>辺田見</t>
  </si>
  <si>
    <t>高木</t>
  </si>
  <si>
    <t>小坂</t>
  </si>
  <si>
    <t>上野</t>
  </si>
  <si>
    <t>田代</t>
  </si>
  <si>
    <t>吉無田</t>
  </si>
  <si>
    <t>座女木</t>
  </si>
  <si>
    <t>水越</t>
  </si>
  <si>
    <t>嘉島町</t>
  </si>
  <si>
    <t>上島</t>
  </si>
  <si>
    <t>益城町</t>
  </si>
  <si>
    <t>宮園</t>
  </si>
  <si>
    <t>砥川</t>
  </si>
  <si>
    <t>上陳</t>
  </si>
  <si>
    <t>消防学校</t>
  </si>
  <si>
    <t>袴野</t>
  </si>
  <si>
    <t>熊本空港</t>
  </si>
  <si>
    <t>甲佐町</t>
  </si>
  <si>
    <t>岩下</t>
  </si>
  <si>
    <t>小鹿</t>
  </si>
  <si>
    <t>上早川</t>
  </si>
  <si>
    <t>津志田</t>
  </si>
  <si>
    <t>浜町</t>
  </si>
  <si>
    <t>内大臣</t>
  </si>
  <si>
    <t>菅</t>
  </si>
  <si>
    <t>川野</t>
  </si>
  <si>
    <t>稲生野</t>
  </si>
  <si>
    <t>下名連石</t>
  </si>
  <si>
    <t>北中島</t>
  </si>
  <si>
    <t>島木</t>
  </si>
  <si>
    <t>猿渡</t>
  </si>
  <si>
    <t>白小野</t>
  </si>
  <si>
    <t>太平</t>
  </si>
  <si>
    <t>小峰</t>
  </si>
  <si>
    <t>木原谷</t>
  </si>
  <si>
    <t>緑川</t>
  </si>
  <si>
    <t>井無田原</t>
  </si>
  <si>
    <t>鶴ヶ田</t>
  </si>
  <si>
    <t>宇城市</t>
  </si>
  <si>
    <t>松橋</t>
  </si>
  <si>
    <t>南豊崎</t>
  </si>
  <si>
    <t>豊福</t>
  </si>
  <si>
    <t>宇土市</t>
  </si>
  <si>
    <t>宇土</t>
  </si>
  <si>
    <t>花園</t>
  </si>
  <si>
    <t>網津</t>
  </si>
  <si>
    <t>網田</t>
  </si>
  <si>
    <t>走潟</t>
  </si>
  <si>
    <t>三角</t>
  </si>
  <si>
    <t>戸馳</t>
  </si>
  <si>
    <t>群浦</t>
  </si>
  <si>
    <t>手場</t>
  </si>
  <si>
    <t>大田尾</t>
  </si>
  <si>
    <t>高良</t>
  </si>
  <si>
    <t>松合</t>
  </si>
  <si>
    <t>大見</t>
  </si>
  <si>
    <t>千町</t>
  </si>
  <si>
    <t>塚原</t>
  </si>
  <si>
    <t>熊本市</t>
  </si>
  <si>
    <t>清藤</t>
  </si>
  <si>
    <t>小川</t>
  </si>
  <si>
    <t>小野部田</t>
  </si>
  <si>
    <t>海東</t>
  </si>
  <si>
    <t>糸石</t>
  </si>
  <si>
    <t>上郷</t>
  </si>
  <si>
    <t>美里町</t>
  </si>
  <si>
    <t>堅志田</t>
  </si>
  <si>
    <t>佐俣</t>
  </si>
  <si>
    <t>払川</t>
  </si>
  <si>
    <t>砥用</t>
  </si>
  <si>
    <t>早楠</t>
  </si>
  <si>
    <t>東砥用</t>
  </si>
  <si>
    <t>洞岳</t>
  </si>
  <si>
    <t>川越</t>
  </si>
  <si>
    <t>八代市</t>
  </si>
  <si>
    <t>八代</t>
  </si>
  <si>
    <t>港町</t>
  </si>
  <si>
    <t>郡築</t>
  </si>
  <si>
    <t>高植</t>
  </si>
  <si>
    <t>高田</t>
  </si>
  <si>
    <t>日奈久</t>
  </si>
  <si>
    <t>二見</t>
  </si>
  <si>
    <t>昭和</t>
  </si>
  <si>
    <t>西松江城</t>
  </si>
  <si>
    <t>興善寺</t>
  </si>
  <si>
    <t>川原</t>
  </si>
  <si>
    <t>坂本</t>
  </si>
  <si>
    <t>西部</t>
  </si>
  <si>
    <t>鮎帰</t>
  </si>
  <si>
    <t>責</t>
  </si>
  <si>
    <t>深水</t>
  </si>
  <si>
    <t>田上</t>
  </si>
  <si>
    <t>久多良木</t>
  </si>
  <si>
    <t>中津道</t>
  </si>
  <si>
    <t>市之俣</t>
  </si>
  <si>
    <t>新牟田</t>
  </si>
  <si>
    <t>鏡</t>
  </si>
  <si>
    <t>両出</t>
  </si>
  <si>
    <t>野崎</t>
  </si>
  <si>
    <t>氷川町</t>
  </si>
  <si>
    <t>島地</t>
  </si>
  <si>
    <t>南種山</t>
  </si>
  <si>
    <t>河俣</t>
  </si>
  <si>
    <t>鶴木場</t>
  </si>
  <si>
    <t>内木場</t>
  </si>
  <si>
    <t>柿迫</t>
  </si>
  <si>
    <t>下岳</t>
  </si>
  <si>
    <t>河合場</t>
  </si>
  <si>
    <t>仁田尾</t>
  </si>
  <si>
    <t>椎原</t>
  </si>
  <si>
    <t>坂木</t>
  </si>
  <si>
    <t>久連子</t>
  </si>
  <si>
    <t>栗木</t>
  </si>
  <si>
    <t>葉木</t>
  </si>
  <si>
    <t>樅木</t>
  </si>
  <si>
    <t>芦北町</t>
  </si>
  <si>
    <t>芦北</t>
  </si>
  <si>
    <t>湯浦</t>
  </si>
  <si>
    <t>古石</t>
  </si>
  <si>
    <t>上小場</t>
  </si>
  <si>
    <t>米田</t>
  </si>
  <si>
    <t>女島</t>
  </si>
  <si>
    <t>国見</t>
  </si>
  <si>
    <t>大尼田</t>
  </si>
  <si>
    <t>吉尾</t>
  </si>
  <si>
    <t>海路</t>
  </si>
  <si>
    <t>上原</t>
  </si>
  <si>
    <t>大岩</t>
  </si>
  <si>
    <t>黒岩</t>
  </si>
  <si>
    <t>白木</t>
  </si>
  <si>
    <t>告</t>
  </si>
  <si>
    <t>伏木氏</t>
  </si>
  <si>
    <t>水俣市</t>
  </si>
  <si>
    <t>水俣</t>
  </si>
  <si>
    <t>湯之児</t>
  </si>
  <si>
    <t>水俣港</t>
  </si>
  <si>
    <t>袋</t>
  </si>
  <si>
    <t>湯出</t>
  </si>
  <si>
    <t>正千山</t>
  </si>
  <si>
    <t>石坂川</t>
  </si>
  <si>
    <t>石飛</t>
  </si>
  <si>
    <t>越小場</t>
  </si>
  <si>
    <t>深川</t>
  </si>
  <si>
    <t>久木野</t>
  </si>
  <si>
    <t>大川</t>
  </si>
  <si>
    <t>田浦</t>
  </si>
  <si>
    <t>井牟田</t>
  </si>
  <si>
    <t>横居木</t>
  </si>
  <si>
    <t>津奈木町</t>
  </si>
  <si>
    <t>岩城</t>
  </si>
  <si>
    <t>赤崎</t>
  </si>
  <si>
    <t>平国</t>
  </si>
  <si>
    <t>人吉市</t>
  </si>
  <si>
    <t>人吉</t>
  </si>
  <si>
    <t>鹿目</t>
  </si>
  <si>
    <t>大畑</t>
  </si>
  <si>
    <t>加久藤峠</t>
  </si>
  <si>
    <t>大塚</t>
  </si>
  <si>
    <t>田野</t>
  </si>
  <si>
    <t>桑木津留</t>
  </si>
  <si>
    <t>矢岳</t>
  </si>
  <si>
    <t>錦町</t>
  </si>
  <si>
    <t>一武</t>
  </si>
  <si>
    <t>木上</t>
  </si>
  <si>
    <t>西</t>
  </si>
  <si>
    <t>嶽川内</t>
  </si>
  <si>
    <t>あさぎり町</t>
  </si>
  <si>
    <t>上</t>
  </si>
  <si>
    <t>皆越</t>
  </si>
  <si>
    <t>八ヶ峰</t>
  </si>
  <si>
    <t>免田</t>
  </si>
  <si>
    <t>岡原</t>
  </si>
  <si>
    <t>多良木町</t>
  </si>
  <si>
    <t>多良木</t>
  </si>
  <si>
    <t>久米</t>
  </si>
  <si>
    <t>槻木</t>
  </si>
  <si>
    <t>大師</t>
  </si>
  <si>
    <t>黒肥地</t>
  </si>
  <si>
    <t>赤木</t>
  </si>
  <si>
    <t>柳野</t>
  </si>
  <si>
    <t>宮ヶ野</t>
  </si>
  <si>
    <t>湯前町</t>
  </si>
  <si>
    <t>湯前</t>
  </si>
  <si>
    <t>横谷</t>
  </si>
  <si>
    <t>水上村</t>
  </si>
  <si>
    <t>江代</t>
  </si>
  <si>
    <t>湯山</t>
  </si>
  <si>
    <t>古屋敷</t>
  </si>
  <si>
    <t>横才</t>
  </si>
  <si>
    <t>平畑</t>
  </si>
  <si>
    <t>水洗</t>
  </si>
  <si>
    <t>須恵</t>
  </si>
  <si>
    <t>深田</t>
  </si>
  <si>
    <t>相良村</t>
  </si>
  <si>
    <t>川辺</t>
  </si>
  <si>
    <t>四浦</t>
  </si>
  <si>
    <t>野原</t>
  </si>
  <si>
    <t>椎葉</t>
  </si>
  <si>
    <t>五木村</t>
  </si>
  <si>
    <t>五木</t>
  </si>
  <si>
    <t>平瀬</t>
  </si>
  <si>
    <t>小鶴</t>
  </si>
  <si>
    <t>内谷</t>
  </si>
  <si>
    <t>平沢津</t>
  </si>
  <si>
    <t>端海野</t>
  </si>
  <si>
    <t>入鴨</t>
  </si>
  <si>
    <t>下梶原</t>
  </si>
  <si>
    <t>山江村</t>
  </si>
  <si>
    <t>山田甲</t>
  </si>
  <si>
    <t>尾崎</t>
  </si>
  <si>
    <t>尾形</t>
  </si>
  <si>
    <t>尾寄崎</t>
  </si>
  <si>
    <t>大河内</t>
  </si>
  <si>
    <t>球磨村</t>
  </si>
  <si>
    <t>一勝地</t>
  </si>
  <si>
    <t>渡</t>
  </si>
  <si>
    <t>境目</t>
  </si>
  <si>
    <t>大槻</t>
  </si>
  <si>
    <t>内布</t>
  </si>
  <si>
    <t>三ヶ浦</t>
  </si>
  <si>
    <t>遠原</t>
  </si>
  <si>
    <t>高沢</t>
  </si>
  <si>
    <t>横井</t>
  </si>
  <si>
    <t>岳本</t>
  </si>
  <si>
    <t>黒白</t>
  </si>
  <si>
    <t>譲葉</t>
  </si>
  <si>
    <t>神瀬</t>
  </si>
  <si>
    <t>楮木</t>
  </si>
  <si>
    <t>天草市</t>
  </si>
  <si>
    <t>本渡</t>
  </si>
  <si>
    <t>佐伊津</t>
  </si>
  <si>
    <t>本町</t>
  </si>
  <si>
    <t>亀川</t>
  </si>
  <si>
    <t>枦宇土</t>
  </si>
  <si>
    <t>楠浦</t>
  </si>
  <si>
    <t>宮地岳</t>
  </si>
  <si>
    <t>志柿</t>
  </si>
  <si>
    <t>下浦</t>
  </si>
  <si>
    <t>牛深</t>
  </si>
  <si>
    <t>魚貫</t>
  </si>
  <si>
    <t>亀浦</t>
  </si>
  <si>
    <t>久玉</t>
  </si>
  <si>
    <t>山の浦</t>
  </si>
  <si>
    <t>深海</t>
  </si>
  <si>
    <t>魚貫崎</t>
  </si>
  <si>
    <t>上天草市</t>
  </si>
  <si>
    <t>登立</t>
  </si>
  <si>
    <t>中</t>
  </si>
  <si>
    <t>維和</t>
  </si>
  <si>
    <t>合津</t>
  </si>
  <si>
    <t>阿村</t>
  </si>
  <si>
    <t>教良木</t>
  </si>
  <si>
    <t>樋合</t>
  </si>
  <si>
    <t>大浦</t>
  </si>
  <si>
    <t>楠甫</t>
  </si>
  <si>
    <t>上津浦</t>
  </si>
  <si>
    <t>島子</t>
  </si>
  <si>
    <t>姫浦</t>
  </si>
  <si>
    <t>牟田</t>
  </si>
  <si>
    <t>高戸</t>
  </si>
  <si>
    <t>樋島</t>
  </si>
  <si>
    <t>大道</t>
  </si>
  <si>
    <t>御所浦</t>
  </si>
  <si>
    <t>牧島</t>
  </si>
  <si>
    <t>浦</t>
  </si>
  <si>
    <t>外平</t>
  </si>
  <si>
    <t>横浦</t>
  </si>
  <si>
    <t>棚底</t>
  </si>
  <si>
    <t>宮田</t>
  </si>
  <si>
    <t>馬場</t>
  </si>
  <si>
    <t>河内</t>
  </si>
  <si>
    <t>小宮地</t>
  </si>
  <si>
    <t>中田</t>
  </si>
  <si>
    <t>立</t>
  </si>
  <si>
    <t>御領</t>
  </si>
  <si>
    <t>鬼池</t>
  </si>
  <si>
    <t>二江</t>
  </si>
  <si>
    <t>苓北町</t>
  </si>
  <si>
    <t>城河原</t>
  </si>
  <si>
    <t>志岐</t>
  </si>
  <si>
    <t>富岡</t>
  </si>
  <si>
    <t>坂瀬川</t>
  </si>
  <si>
    <t>都呂々</t>
  </si>
  <si>
    <t>木場</t>
  </si>
  <si>
    <t>高浜</t>
  </si>
  <si>
    <t>大江</t>
  </si>
  <si>
    <t>下田</t>
  </si>
  <si>
    <t>福連木</t>
  </si>
  <si>
    <t>向辺田</t>
  </si>
  <si>
    <t>河浦</t>
  </si>
  <si>
    <t>崎津</t>
  </si>
  <si>
    <t>新合</t>
  </si>
  <si>
    <t>板之河内</t>
  </si>
  <si>
    <t>古江</t>
  </si>
  <si>
    <t>宮野河内</t>
  </si>
  <si>
    <t>01菊池</t>
  </si>
  <si>
    <t>03鹿本</t>
  </si>
  <si>
    <t>04玉名</t>
  </si>
  <si>
    <t>05阿蘇</t>
  </si>
  <si>
    <t>06上益城</t>
  </si>
  <si>
    <t>07宇城</t>
  </si>
  <si>
    <t>08八代</t>
  </si>
  <si>
    <t>09水芦</t>
  </si>
  <si>
    <t>10球人</t>
  </si>
  <si>
    <t>11天草</t>
  </si>
  <si>
    <t>氏　名</t>
  </si>
  <si>
    <t>職　名</t>
  </si>
  <si>
    <t>住　　　　　所</t>
  </si>
  <si>
    <t>住居形態</t>
  </si>
  <si>
    <t>自宅支給</t>
  </si>
  <si>
    <t>自宅非支給</t>
  </si>
  <si>
    <t>借家支給</t>
  </si>
  <si>
    <t>借家非支給</t>
  </si>
  <si>
    <t>世帯主</t>
  </si>
  <si>
    <t>その他の世帯員</t>
  </si>
  <si>
    <t>親元居住者</t>
  </si>
  <si>
    <t>児童手当</t>
  </si>
  <si>
    <t>校長</t>
  </si>
  <si>
    <t>教頭</t>
  </si>
  <si>
    <t>主幹教諭</t>
  </si>
  <si>
    <t>教諭</t>
  </si>
  <si>
    <t>養護教諭</t>
  </si>
  <si>
    <t>事務主幹</t>
  </si>
  <si>
    <t>事務主任</t>
  </si>
  <si>
    <t>主任事務職員</t>
  </si>
  <si>
    <t>事務職員</t>
  </si>
  <si>
    <t>主任技師</t>
  </si>
  <si>
    <t>技術主任</t>
  </si>
  <si>
    <t>技師</t>
  </si>
  <si>
    <t>栄養教諭</t>
  </si>
  <si>
    <t>講師</t>
  </si>
  <si>
    <t>助教諭</t>
  </si>
  <si>
    <t>養護助教諭</t>
  </si>
  <si>
    <t>部活動</t>
  </si>
  <si>
    <t>校務分掌</t>
  </si>
  <si>
    <t>借間支給</t>
  </si>
  <si>
    <t>借間非支給</t>
  </si>
  <si>
    <t>No</t>
  </si>
  <si>
    <t>最近の合併</t>
  </si>
  <si>
    <t>******</t>
  </si>
  <si>
    <t>船津</t>
  </si>
  <si>
    <t>野出</t>
  </si>
  <si>
    <t>有（扶養）</t>
  </si>
  <si>
    <t>有（非扶養）</t>
  </si>
  <si>
    <t>教務主任</t>
  </si>
  <si>
    <t>保健主事</t>
  </si>
  <si>
    <t>学年主任</t>
  </si>
  <si>
    <t>生徒指導主事</t>
  </si>
  <si>
    <t>多学年担当</t>
  </si>
  <si>
    <t>75条担当</t>
  </si>
  <si>
    <t>職員数25以下は1ページのみ印刷（全2ページ50名）</t>
  </si>
  <si>
    <t>自宅最寄地点</t>
  </si>
  <si>
    <t>世帯での地位</t>
  </si>
  <si>
    <t>職員情報No.1</t>
  </si>
  <si>
    <t>職員情報No.2</t>
  </si>
  <si>
    <t>02熊本</t>
  </si>
  <si>
    <t>職員情報</t>
  </si>
  <si>
    <t>２．25名までの職員数の場合は1ページのみ印刷してください。Ａ４横向きに印刷します。</t>
  </si>
  <si>
    <t>在勤地内主要施設一覧</t>
  </si>
  <si>
    <t>１．菊池管内の地点はリスト選択で入力できます。管外の施設については直接入力してください。</t>
  </si>
  <si>
    <t>１．入力を簡単にするため、いくつかの項目では「リスト選択」を使います。表示される▼をクリックして選択してください。また、自宅地点の</t>
  </si>
  <si>
    <t>２．作成前に在勤地内外の判断について、共同実施で地図を参照して確認し合うことが望ましいと思います。</t>
  </si>
  <si>
    <t>その他共通事項</t>
  </si>
  <si>
    <t>○いずれも解像度1024×768のパソコン画面で右端まで表示されるように表示ズームを調整しています。これより高解像度のディスプレイの場合</t>
  </si>
  <si>
    <t>　 は、表示倍率をもう少し上げた方が見やすいかもしれません。</t>
  </si>
  <si>
    <t>所属：</t>
  </si>
  <si>
    <t>所属ｺｰﾄﾞ：</t>
  </si>
  <si>
    <t>菊池太郎</t>
  </si>
  <si>
    <r>
      <t>7</t>
    </r>
    <r>
      <rPr>
        <sz val="11"/>
        <rFont val="ＭＳ Ｐゴシック"/>
        <family val="3"/>
      </rPr>
      <t>834567</t>
    </r>
  </si>
  <si>
    <t>菊池市西寺１２３４</t>
  </si>
  <si>
    <t>菊池市出田</t>
  </si>
  <si>
    <t>菊池小学校</t>
  </si>
  <si>
    <t>管内選択</t>
  </si>
  <si>
    <r>
      <t>平成22年4月現在の管内区分による。旧富合町・植木町・城南町は</t>
    </r>
    <r>
      <rPr>
        <sz val="11"/>
        <color indexed="10"/>
        <rFont val="ＭＳ Ｐゴシック"/>
        <family val="3"/>
      </rPr>
      <t>熊本</t>
    </r>
  </si>
  <si>
    <t>自宅地点は、まず管内を選択し地点をリスト選択で入力する。</t>
  </si>
  <si>
    <t>　　入力は、最初に上部の管内選択を先に行い自宅地点を選択してください。</t>
  </si>
  <si>
    <t>３．管内区分は、平成２２年４月を基準にします。従って旧富合町・植木町・城南町は熊本管内となります。</t>
  </si>
  <si>
    <t>進路指導主事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</si>
</sst>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[$-411]ge\.m\.d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4" borderId="11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textRotation="255"/>
    </xf>
    <xf numFmtId="177" fontId="0" fillId="0" borderId="0" xfId="0" applyNumberFormat="1" applyAlignment="1">
      <alignment vertical="center"/>
    </xf>
    <xf numFmtId="0" fontId="0" fillId="33" borderId="12" xfId="0" applyNumberFormat="1" applyFont="1" applyFill="1" applyBorder="1" applyAlignment="1" applyProtection="1">
      <alignment vertical="center" shrinkToFit="1"/>
      <protection/>
    </xf>
    <xf numFmtId="176" fontId="0" fillId="35" borderId="12" xfId="0" applyNumberFormat="1" applyFont="1" applyFill="1" applyBorder="1" applyAlignment="1" applyProtection="1">
      <alignment horizontal="left" vertical="center" shrinkToFit="1"/>
      <protection/>
    </xf>
    <xf numFmtId="0" fontId="0" fillId="33" borderId="12" xfId="61" applyFont="1" applyFill="1" applyBorder="1" applyAlignment="1" applyProtection="1">
      <alignment vertical="center" shrinkToFit="1"/>
      <protection/>
    </xf>
    <xf numFmtId="0" fontId="0" fillId="35" borderId="12" xfId="61" applyFont="1" applyFill="1" applyBorder="1" applyAlignment="1" applyProtection="1">
      <alignment vertical="center" shrinkToFit="1"/>
      <protection/>
    </xf>
    <xf numFmtId="0" fontId="0" fillId="35" borderId="12" xfId="61" applyFont="1" applyFill="1" applyBorder="1" applyAlignment="1" applyProtection="1">
      <alignment horizontal="left" vertical="center" shrinkToFit="1"/>
      <protection/>
    </xf>
    <xf numFmtId="0" fontId="0" fillId="33" borderId="10" xfId="0" applyFont="1" applyFill="1" applyBorder="1" applyAlignment="1" applyProtection="1">
      <alignment vertical="center" shrinkToFit="1"/>
      <protection/>
    </xf>
    <xf numFmtId="0" fontId="0" fillId="35" borderId="13" xfId="61" applyFont="1" applyFill="1" applyBorder="1" applyAlignment="1" applyProtection="1">
      <alignment vertical="center" shrinkToFit="1"/>
      <protection/>
    </xf>
    <xf numFmtId="0" fontId="0" fillId="35" borderId="13" xfId="61" applyFont="1" applyFill="1" applyBorder="1" applyAlignment="1" applyProtection="1">
      <alignment horizontal="left" vertical="center" shrinkToFit="1"/>
      <protection/>
    </xf>
    <xf numFmtId="176" fontId="0" fillId="35" borderId="13" xfId="0" applyNumberFormat="1" applyFont="1" applyFill="1" applyBorder="1" applyAlignment="1" applyProtection="1">
      <alignment horizontal="left" vertical="center" shrinkToFit="1"/>
      <protection/>
    </xf>
    <xf numFmtId="0" fontId="0" fillId="0" borderId="10" xfId="0" applyFont="1" applyBorder="1" applyAlignment="1" applyProtection="1">
      <alignment vertical="center" shrinkToFit="1"/>
      <protection locked="0"/>
    </xf>
    <xf numFmtId="49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top" textRotation="255"/>
    </xf>
    <xf numFmtId="0" fontId="2" fillId="34" borderId="15" xfId="0" applyNumberFormat="1" applyFont="1" applyFill="1" applyBorder="1" applyAlignment="1" applyProtection="1">
      <alignment horizontal="center" vertical="center" shrinkToFit="1"/>
      <protection/>
    </xf>
    <xf numFmtId="0" fontId="2" fillId="34" borderId="0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0" applyFont="1" applyFill="1" applyBorder="1" applyAlignment="1" applyProtection="1">
      <alignment vertical="center" shrinkToFit="1"/>
      <protection/>
    </xf>
    <xf numFmtId="176" fontId="0" fillId="35" borderId="17" xfId="0" applyNumberFormat="1" applyFont="1" applyFill="1" applyBorder="1" applyAlignment="1" applyProtection="1">
      <alignment horizontal="left" vertical="center" shrinkToFit="1"/>
      <protection/>
    </xf>
    <xf numFmtId="0" fontId="2" fillId="34" borderId="18" xfId="0" applyNumberFormat="1" applyFont="1" applyFill="1" applyBorder="1" applyAlignment="1" applyProtection="1">
      <alignment horizontal="center" vertical="center" shrinkToFit="1"/>
      <protection/>
    </xf>
    <xf numFmtId="176" fontId="0" fillId="35" borderId="19" xfId="0" applyNumberFormat="1" applyFont="1" applyFill="1" applyBorder="1" applyAlignment="1" applyProtection="1">
      <alignment horizontal="left" vertical="center" shrinkToFit="1"/>
      <protection/>
    </xf>
    <xf numFmtId="0" fontId="6" fillId="0" borderId="0" xfId="0" applyFont="1" applyAlignment="1">
      <alignment horizontal="right" shrinkToFi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horizontal="distributed" vertical="center"/>
    </xf>
    <xf numFmtId="0" fontId="9" fillId="0" borderId="20" xfId="0" applyFont="1" applyBorder="1" applyAlignment="1">
      <alignment vertical="center" shrinkToFit="1"/>
    </xf>
    <xf numFmtId="0" fontId="9" fillId="0" borderId="20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3:B19"/>
  <sheetViews>
    <sheetView showGridLines="0" showRowColHeaders="0" showZeros="0" tabSelected="1" zoomScale="103" zoomScaleNormal="103" zoomScalePageLayoutView="0" workbookViewId="0" topLeftCell="A7">
      <selection activeCell="B9" sqref="B9"/>
    </sheetView>
  </sheetViews>
  <sheetFormatPr defaultColWidth="9.00390625" defaultRowHeight="13.5"/>
  <cols>
    <col min="1" max="1" width="4.00390625" style="0" customWidth="1"/>
  </cols>
  <sheetData>
    <row r="3" ht="13.5">
      <c r="A3" s="42" t="s">
        <v>561</v>
      </c>
    </row>
    <row r="4" ht="13.5">
      <c r="B4" t="s">
        <v>565</v>
      </c>
    </row>
    <row r="5" ht="13.5">
      <c r="B5" t="s">
        <v>580</v>
      </c>
    </row>
    <row r="7" ht="13.5">
      <c r="B7" t="s">
        <v>562</v>
      </c>
    </row>
    <row r="9" ht="13.5">
      <c r="B9" t="s">
        <v>581</v>
      </c>
    </row>
    <row r="12" ht="13.5">
      <c r="A12" s="42" t="s">
        <v>563</v>
      </c>
    </row>
    <row r="13" ht="13.5">
      <c r="B13" t="s">
        <v>564</v>
      </c>
    </row>
    <row r="15" ht="13.5">
      <c r="B15" t="s">
        <v>566</v>
      </c>
    </row>
    <row r="17" ht="13.5">
      <c r="A17" s="42" t="s">
        <v>567</v>
      </c>
    </row>
    <row r="18" ht="13.5">
      <c r="B18" t="s">
        <v>568</v>
      </c>
    </row>
    <row r="19" ht="13.5">
      <c r="B19" t="s">
        <v>569</v>
      </c>
    </row>
  </sheetData>
  <sheetProtection sheet="1"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C498"/>
  <sheetViews>
    <sheetView showGridLines="0" showRowColHeaders="0" zoomScale="82" zoomScaleNormal="82" zoomScalePageLayoutView="0" workbookViewId="0" topLeftCell="A1">
      <pane ySplit="6" topLeftCell="A7" activePane="bottomLeft" state="frozen"/>
      <selection pane="topLeft" activeCell="A1" sqref="A1"/>
      <selection pane="bottomLeft" activeCell="F2" sqref="F2"/>
    </sheetView>
  </sheetViews>
  <sheetFormatPr defaultColWidth="9.00390625" defaultRowHeight="13.5"/>
  <cols>
    <col min="1" max="1" width="5.625" style="0" customWidth="1"/>
    <col min="2" max="2" width="11.625" style="0" customWidth="1"/>
    <col min="3" max="3" width="10.75390625" style="0" customWidth="1"/>
    <col min="4" max="4" width="9.625" style="0" customWidth="1"/>
    <col min="5" max="5" width="25.625" style="0" customWidth="1"/>
    <col min="6" max="6" width="13.625" style="0" customWidth="1"/>
    <col min="7" max="7" width="8.375" style="0" customWidth="1"/>
    <col min="8" max="8" width="10.375" style="0" customWidth="1"/>
    <col min="9" max="9" width="10.125" style="0" customWidth="1"/>
    <col min="10" max="10" width="13.625" style="0" customWidth="1"/>
    <col min="11" max="11" width="8.125" style="0" customWidth="1"/>
    <col min="12" max="13" width="11.625" style="0" customWidth="1"/>
    <col min="14" max="28" width="2.625" style="0" customWidth="1"/>
    <col min="31" max="31" width="4.625" style="0" customWidth="1"/>
    <col min="32" max="32" width="9.00390625" style="0" customWidth="1"/>
    <col min="33" max="33" width="8.625" style="0" customWidth="1"/>
    <col min="34" max="34" width="3.625" style="0" customWidth="1"/>
    <col min="35" max="35" width="9.00390625" style="0" customWidth="1"/>
    <col min="36" max="36" width="10.625" style="0" customWidth="1"/>
    <col min="37" max="38" width="9.00390625" style="0" customWidth="1"/>
    <col min="39" max="39" width="4.625" style="0" customWidth="1"/>
    <col min="40" max="40" width="11.625" style="0" customWidth="1"/>
    <col min="41" max="41" width="2.625" style="0" customWidth="1"/>
    <col min="42" max="42" width="3.625" style="0" customWidth="1"/>
    <col min="43" max="43" width="3.875" style="0" customWidth="1"/>
    <col min="44" max="44" width="9.00390625" style="0" customWidth="1"/>
    <col min="45" max="55" width="15.625" style="0" customWidth="1"/>
  </cols>
  <sheetData>
    <row r="1" spans="1:8" ht="13.5">
      <c r="A1" t="s">
        <v>555</v>
      </c>
      <c r="F1" s="2" t="s">
        <v>577</v>
      </c>
      <c r="G1" s="27" t="s">
        <v>578</v>
      </c>
      <c r="H1" s="27"/>
    </row>
    <row r="2" spans="6:55" ht="13.5">
      <c r="F2" s="40" t="s">
        <v>500</v>
      </c>
      <c r="G2" s="41" t="s">
        <v>579</v>
      </c>
      <c r="H2" s="27"/>
      <c r="AN2" s="1">
        <f>IF(F2="","",VALUE((MID(F2,1,2))))</f>
        <v>1</v>
      </c>
      <c r="AO2" s="1"/>
      <c r="AP2" s="1"/>
      <c r="AQ2" s="1"/>
      <c r="AS2" s="6">
        <v>1</v>
      </c>
      <c r="AT2" s="6">
        <v>2</v>
      </c>
      <c r="AU2" s="6">
        <v>3</v>
      </c>
      <c r="AV2" s="6">
        <v>4</v>
      </c>
      <c r="AW2" s="6">
        <v>5</v>
      </c>
      <c r="AX2" s="6">
        <v>6</v>
      </c>
      <c r="AY2" s="6">
        <v>7</v>
      </c>
      <c r="AZ2" s="6">
        <v>8</v>
      </c>
      <c r="BA2" s="6">
        <v>9</v>
      </c>
      <c r="BB2" s="6">
        <v>10</v>
      </c>
      <c r="BC2" s="6">
        <v>11</v>
      </c>
    </row>
    <row r="3" spans="1:55" ht="17.25">
      <c r="A3" s="8"/>
      <c r="B3" s="8"/>
      <c r="C3" s="8"/>
      <c r="D3" s="8"/>
      <c r="F3" s="37"/>
      <c r="J3" s="36"/>
      <c r="K3" s="8"/>
      <c r="L3" s="8"/>
      <c r="M3" s="8"/>
      <c r="AN3" s="1"/>
      <c r="AO3" s="1"/>
      <c r="AP3" s="1"/>
      <c r="AQ3" s="1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8" customHeight="1">
      <c r="A4" s="8"/>
      <c r="B4" s="8"/>
      <c r="C4" s="8"/>
      <c r="D4" s="8"/>
      <c r="E4" s="8"/>
      <c r="F4" s="46" t="s">
        <v>558</v>
      </c>
      <c r="G4" s="46"/>
      <c r="H4" s="46"/>
      <c r="I4" s="46"/>
      <c r="J4" s="8"/>
      <c r="K4" s="8"/>
      <c r="L4" s="8"/>
      <c r="M4" s="8"/>
      <c r="AM4" s="7">
        <f>IF(AN2="","",VLOOKUP(AN2,CODE,2))</f>
        <v>1</v>
      </c>
      <c r="AN4" s="1">
        <f>IF(AN2="","",VLOOKUP(AN2,CODE,3))</f>
        <v>36</v>
      </c>
      <c r="AO4" s="1"/>
      <c r="AP4" s="1"/>
      <c r="AQ4" s="1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8" customHeight="1">
      <c r="A5" s="43" t="s">
        <v>570</v>
      </c>
      <c r="B5" s="48" t="s">
        <v>576</v>
      </c>
      <c r="C5" s="48"/>
      <c r="D5" s="45" t="s">
        <v>571</v>
      </c>
      <c r="E5" s="38">
        <v>1234567</v>
      </c>
      <c r="F5" s="8"/>
      <c r="G5" s="8"/>
      <c r="H5" s="8"/>
      <c r="AE5" t="s">
        <v>543</v>
      </c>
      <c r="AG5" s="15">
        <v>40238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9.5" customHeight="1">
      <c r="A6" s="12" t="s">
        <v>542</v>
      </c>
      <c r="B6" s="12" t="s">
        <v>511</v>
      </c>
      <c r="C6" s="12" t="s">
        <v>510</v>
      </c>
      <c r="D6" s="12" t="s">
        <v>0</v>
      </c>
      <c r="E6" s="12" t="s">
        <v>512</v>
      </c>
      <c r="F6" s="12" t="s">
        <v>556</v>
      </c>
      <c r="G6" s="12" t="s">
        <v>2</v>
      </c>
      <c r="H6" s="12" t="s">
        <v>1</v>
      </c>
      <c r="I6" s="12" t="s">
        <v>513</v>
      </c>
      <c r="J6" s="12" t="s">
        <v>557</v>
      </c>
      <c r="K6" s="12" t="s">
        <v>521</v>
      </c>
      <c r="L6" s="12" t="s">
        <v>538</v>
      </c>
      <c r="M6" s="12" t="s">
        <v>539</v>
      </c>
      <c r="AC6" s="14"/>
      <c r="AD6" s="14"/>
      <c r="AE6" s="3">
        <v>1</v>
      </c>
      <c r="AF6" s="16" t="s">
        <v>7</v>
      </c>
      <c r="AG6" s="17" t="s">
        <v>8</v>
      </c>
      <c r="AH6" t="s">
        <v>3</v>
      </c>
      <c r="AI6" t="s">
        <v>5</v>
      </c>
      <c r="AJ6" t="s">
        <v>514</v>
      </c>
      <c r="AK6" t="s">
        <v>518</v>
      </c>
      <c r="AM6" s="7">
        <f>AM4</f>
        <v>1</v>
      </c>
      <c r="AN6" t="str">
        <f>IF(AM6=0,"",VLOOKUP(AM6,TITEN,2)&amp;VLOOKUP(AM6,TITEN,3))</f>
        <v>菊池市隈府</v>
      </c>
      <c r="AO6" s="5">
        <v>1</v>
      </c>
      <c r="AP6" s="5">
        <v>1</v>
      </c>
      <c r="AQ6" s="4">
        <v>36</v>
      </c>
      <c r="AR6" t="s">
        <v>500</v>
      </c>
      <c r="AS6" s="4" t="str">
        <f aca="true" t="shared" si="0" ref="AS6:AS14">AE6&amp;"  "&amp;AF6&amp;AG6</f>
        <v>1  菊池市隈府</v>
      </c>
      <c r="AT6" s="4" t="str">
        <f aca="true" t="shared" si="1" ref="AT6:AT40">AE45&amp;" "&amp;AF45&amp;AG45</f>
        <v>40 熊本市県庁</v>
      </c>
      <c r="AU6" s="4" t="str">
        <f aca="true" t="shared" si="2" ref="AU6:AU24">AE87&amp;" "&amp;AF80&amp;AG80</f>
        <v>82 山鹿市山鹿</v>
      </c>
      <c r="AV6" s="4" t="str">
        <f>AE106&amp;" "&amp;AF99&amp;AG99</f>
        <v>101 玉名市玉名</v>
      </c>
      <c r="AW6" s="4" t="str">
        <f>AE142&amp;" "&amp;AF135&amp;AG135</f>
        <v>137 阿蘇市宮地</v>
      </c>
      <c r="AX6" s="4" t="str">
        <f>AE195&amp;" "&amp;AF188&amp;AG188</f>
        <v>190 山都町今</v>
      </c>
      <c r="AY6" s="4" t="str">
        <f>AE241&amp;" "&amp;AF234&amp;AG234</f>
        <v>236 宇城市松橋</v>
      </c>
      <c r="AZ6" s="4" t="str">
        <f>AE273&amp;AF266&amp;AG266</f>
        <v>268八代市八代</v>
      </c>
      <c r="BA6" s="4" t="str">
        <f>AE314&amp;AF307&amp;AG307</f>
        <v>309芦北町芦北</v>
      </c>
      <c r="BB6" s="4" t="str">
        <f>AE349&amp;AF342&amp;AG342</f>
        <v>344人吉市人吉</v>
      </c>
      <c r="BC6" s="4" t="str">
        <f>AE418&amp;AF411&amp;AG411</f>
        <v>413天草市本渡</v>
      </c>
    </row>
    <row r="7" spans="1:55" ht="19.5" customHeight="1">
      <c r="A7" s="13">
        <v>1</v>
      </c>
      <c r="B7" s="25" t="s">
        <v>522</v>
      </c>
      <c r="C7" s="25" t="s">
        <v>572</v>
      </c>
      <c r="D7" s="26" t="s">
        <v>573</v>
      </c>
      <c r="E7" s="25" t="s">
        <v>574</v>
      </c>
      <c r="F7" s="25" t="s">
        <v>575</v>
      </c>
      <c r="G7" s="25" t="s">
        <v>6</v>
      </c>
      <c r="H7" s="25" t="s">
        <v>547</v>
      </c>
      <c r="I7" s="25" t="s">
        <v>514</v>
      </c>
      <c r="J7" s="25" t="s">
        <v>518</v>
      </c>
      <c r="K7" s="44" t="s">
        <v>4</v>
      </c>
      <c r="L7" s="25"/>
      <c r="M7" s="25"/>
      <c r="N7" s="28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D7" s="14"/>
      <c r="AE7" s="3">
        <v>2</v>
      </c>
      <c r="AF7" s="16" t="s">
        <v>7</v>
      </c>
      <c r="AG7" s="17" t="s">
        <v>9</v>
      </c>
      <c r="AH7" t="s">
        <v>4</v>
      </c>
      <c r="AI7" t="s">
        <v>6</v>
      </c>
      <c r="AJ7" t="s">
        <v>515</v>
      </c>
      <c r="AK7" t="s">
        <v>519</v>
      </c>
      <c r="AM7">
        <f aca="true" t="shared" si="3" ref="AM7:AM38">IF(OR(AM6=AN$4,AM6=""),"",AM6+1)</f>
        <v>2</v>
      </c>
      <c r="AN7" t="str">
        <f aca="true" t="shared" si="4" ref="AN7:AN38">IF(AM7="","",VLOOKUP(AM7,TITEN,2)&amp;VLOOKUP(AM7,TITEN,3))</f>
        <v>菊池市下河原</v>
      </c>
      <c r="AO7" s="5">
        <v>2</v>
      </c>
      <c r="AP7" s="5">
        <v>40</v>
      </c>
      <c r="AQ7" s="4">
        <v>74</v>
      </c>
      <c r="AR7" t="s">
        <v>560</v>
      </c>
      <c r="AS7" s="4" t="str">
        <f t="shared" si="0"/>
        <v>2  菊池市下河原</v>
      </c>
      <c r="AT7" s="4" t="str">
        <f t="shared" si="1"/>
        <v>41 熊本市南千反畑</v>
      </c>
      <c r="AU7" s="4" t="str">
        <f t="shared" si="2"/>
        <v>83 山鹿市小原</v>
      </c>
      <c r="AV7" s="4" t="str">
        <f aca="true" t="shared" si="5" ref="AV7:AV40">AE107&amp;" "&amp;AF100&amp;AG100</f>
        <v>102 玉名市伊倉</v>
      </c>
      <c r="AW7" s="4" t="str">
        <f aca="true" t="shared" si="6" ref="AW7:AW58">AE143&amp;" "&amp;AF136&amp;AG136</f>
        <v>138 阿蘇市中通</v>
      </c>
      <c r="AX7" s="4" t="str">
        <f aca="true" t="shared" si="7" ref="AX7:AX50">AE196&amp;" "&amp;AF189&amp;AG189</f>
        <v>191 山都町菅尾</v>
      </c>
      <c r="AY7" s="4" t="str">
        <f aca="true" t="shared" si="8" ref="AY7:AY37">AE242&amp;" "&amp;AF235&amp;AG235</f>
        <v>237 宇城市南豊崎</v>
      </c>
      <c r="AZ7" s="4" t="str">
        <f aca="true" t="shared" si="9" ref="AZ7:AZ45">AE274&amp;AF267&amp;AG267</f>
        <v>269八代市港町</v>
      </c>
      <c r="BA7" s="4" t="str">
        <f aca="true" t="shared" si="10" ref="BA7:BA54">AE315&amp;AF308&amp;AG308</f>
        <v>310芦北町湯浦</v>
      </c>
      <c r="BB7" s="4" t="str">
        <f aca="true" t="shared" si="11" ref="BB7:BB70">AE350&amp;AF343&amp;AG343</f>
        <v>345人吉市鹿目</v>
      </c>
      <c r="BC7" s="4" t="str">
        <f aca="true" t="shared" si="12" ref="BC7:BC67">AE419&amp;AF412&amp;AG412</f>
        <v>414天草市佐伊津</v>
      </c>
    </row>
    <row r="8" spans="1:55" ht="19.5" customHeight="1">
      <c r="A8" s="13">
        <v>2</v>
      </c>
      <c r="B8" s="25"/>
      <c r="C8" s="25"/>
      <c r="D8" s="26"/>
      <c r="E8" s="25"/>
      <c r="F8" s="25"/>
      <c r="G8" s="25"/>
      <c r="H8" s="25"/>
      <c r="I8" s="25"/>
      <c r="J8" s="25"/>
      <c r="K8" s="44"/>
      <c r="L8" s="25"/>
      <c r="M8" s="25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D8" s="14"/>
      <c r="AE8" s="3">
        <v>3</v>
      </c>
      <c r="AF8" s="16" t="s">
        <v>7</v>
      </c>
      <c r="AG8" s="17" t="s">
        <v>10</v>
      </c>
      <c r="AI8" t="s">
        <v>522</v>
      </c>
      <c r="AJ8" t="s">
        <v>516</v>
      </c>
      <c r="AK8" t="s">
        <v>520</v>
      </c>
      <c r="AM8">
        <f t="shared" si="3"/>
        <v>3</v>
      </c>
      <c r="AN8" t="str">
        <f t="shared" si="4"/>
        <v>菊池市出田</v>
      </c>
      <c r="AO8" s="5">
        <v>3</v>
      </c>
      <c r="AP8" s="5">
        <v>75</v>
      </c>
      <c r="AQ8" s="4">
        <v>93</v>
      </c>
      <c r="AR8" t="s">
        <v>501</v>
      </c>
      <c r="AS8" s="4" t="str">
        <f t="shared" si="0"/>
        <v>3  菊池市出田</v>
      </c>
      <c r="AT8" s="4" t="str">
        <f t="shared" si="1"/>
        <v>42 熊本市二の丸</v>
      </c>
      <c r="AU8" s="4" t="str">
        <f t="shared" si="2"/>
        <v>84 山鹿市方保田</v>
      </c>
      <c r="AV8" s="4" t="str">
        <f t="shared" si="5"/>
        <v>103 玉名市大浜</v>
      </c>
      <c r="AW8" s="4" t="str">
        <f t="shared" si="6"/>
        <v>139 阿蘇市手野</v>
      </c>
      <c r="AX8" s="4" t="str">
        <f t="shared" si="7"/>
        <v>192 山都町馬見原</v>
      </c>
      <c r="AY8" s="4" t="str">
        <f t="shared" si="8"/>
        <v>238 宇城市豊福</v>
      </c>
      <c r="AZ8" s="4" t="str">
        <f t="shared" si="9"/>
        <v>270八代市郡築</v>
      </c>
      <c r="BA8" s="4" t="str">
        <f t="shared" si="10"/>
        <v>311芦北町古石</v>
      </c>
      <c r="BB8" s="4" t="str">
        <f t="shared" si="11"/>
        <v>346人吉市大畑</v>
      </c>
      <c r="BC8" s="4" t="str">
        <f t="shared" si="12"/>
        <v>415天草市本町</v>
      </c>
    </row>
    <row r="9" spans="1:55" ht="19.5" customHeight="1">
      <c r="A9" s="13">
        <v>3</v>
      </c>
      <c r="B9" s="25"/>
      <c r="C9" s="25"/>
      <c r="D9" s="26"/>
      <c r="E9" s="25"/>
      <c r="F9" s="25"/>
      <c r="G9" s="25"/>
      <c r="H9" s="25"/>
      <c r="I9" s="25"/>
      <c r="J9" s="25"/>
      <c r="K9" s="44"/>
      <c r="L9" s="25"/>
      <c r="M9" s="25"/>
      <c r="N9" s="28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D9" s="14"/>
      <c r="AE9" s="3">
        <v>4</v>
      </c>
      <c r="AF9" s="16" t="s">
        <v>7</v>
      </c>
      <c r="AG9" s="17" t="s">
        <v>11</v>
      </c>
      <c r="AI9" t="s">
        <v>523</v>
      </c>
      <c r="AJ9" t="s">
        <v>517</v>
      </c>
      <c r="AK9" t="s">
        <v>549</v>
      </c>
      <c r="AM9">
        <f t="shared" si="3"/>
        <v>4</v>
      </c>
      <c r="AN9" t="str">
        <f t="shared" si="4"/>
        <v>菊池市原</v>
      </c>
      <c r="AO9" s="5">
        <v>4</v>
      </c>
      <c r="AP9" s="5">
        <v>94</v>
      </c>
      <c r="AQ9" s="4">
        <v>129</v>
      </c>
      <c r="AR9" t="s">
        <v>502</v>
      </c>
      <c r="AS9" s="4" t="str">
        <f t="shared" si="0"/>
        <v>4  菊池市原</v>
      </c>
      <c r="AT9" s="4" t="str">
        <f t="shared" si="1"/>
        <v>43 熊本市上の郷</v>
      </c>
      <c r="AU9" s="4" t="str">
        <f t="shared" si="2"/>
        <v>85 山鹿市久原</v>
      </c>
      <c r="AV9" s="4" t="str">
        <f t="shared" si="5"/>
        <v>104 玉名市石貫</v>
      </c>
      <c r="AW9" s="4" t="str">
        <f t="shared" si="6"/>
        <v>140 阿蘇市萩の草</v>
      </c>
      <c r="AX9" s="4" t="str">
        <f t="shared" si="7"/>
        <v>193 山都町長崎</v>
      </c>
      <c r="AY9" s="4" t="str">
        <f t="shared" si="8"/>
        <v>239 宇土市宇土</v>
      </c>
      <c r="AZ9" s="4" t="str">
        <f t="shared" si="9"/>
        <v>271八代市高植</v>
      </c>
      <c r="BA9" s="4" t="str">
        <f t="shared" si="10"/>
        <v>312芦北町上小場</v>
      </c>
      <c r="BB9" s="4" t="str">
        <f t="shared" si="11"/>
        <v>347人吉市加久藤峠</v>
      </c>
      <c r="BC9" s="4" t="str">
        <f t="shared" si="12"/>
        <v>416天草市亀川</v>
      </c>
    </row>
    <row r="10" spans="1:55" ht="19.5" customHeight="1">
      <c r="A10" s="13">
        <v>4</v>
      </c>
      <c r="B10" s="25"/>
      <c r="C10" s="25"/>
      <c r="D10" s="26"/>
      <c r="E10" s="25"/>
      <c r="F10" s="25"/>
      <c r="G10" s="25"/>
      <c r="H10" s="25"/>
      <c r="I10" s="25"/>
      <c r="J10" s="25"/>
      <c r="K10" s="44"/>
      <c r="L10" s="25"/>
      <c r="M10" s="25"/>
      <c r="N10" s="28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D10" s="14"/>
      <c r="AE10" s="3">
        <v>5</v>
      </c>
      <c r="AF10" s="16" t="s">
        <v>7</v>
      </c>
      <c r="AG10" s="17" t="s">
        <v>12</v>
      </c>
      <c r="AI10" t="s">
        <v>524</v>
      </c>
      <c r="AJ10" t="s">
        <v>540</v>
      </c>
      <c r="AK10" t="s">
        <v>550</v>
      </c>
      <c r="AM10">
        <f t="shared" si="3"/>
        <v>5</v>
      </c>
      <c r="AN10" t="str">
        <f t="shared" si="4"/>
        <v>菊池市竜門</v>
      </c>
      <c r="AO10" s="5">
        <v>5</v>
      </c>
      <c r="AP10" s="5">
        <v>130</v>
      </c>
      <c r="AQ10" s="4">
        <v>182</v>
      </c>
      <c r="AR10" t="s">
        <v>503</v>
      </c>
      <c r="AS10" s="4" t="str">
        <f t="shared" si="0"/>
        <v>5  菊池市竜門</v>
      </c>
      <c r="AT10" s="4" t="str">
        <f t="shared" si="1"/>
        <v>44 熊本市川尻</v>
      </c>
      <c r="AU10" s="4" t="str">
        <f t="shared" si="2"/>
        <v>86 山鹿市平山</v>
      </c>
      <c r="AV10" s="4" t="str">
        <f t="shared" si="5"/>
        <v>105 玉名市三ツ川</v>
      </c>
      <c r="AW10" s="4" t="str">
        <f t="shared" si="6"/>
        <v>141 阿蘇市仙酔峡</v>
      </c>
      <c r="AX10" s="4" t="str">
        <f t="shared" si="7"/>
        <v>194 山都町二瀬本</v>
      </c>
      <c r="AY10" s="4" t="str">
        <f t="shared" si="8"/>
        <v>240 宇土市花園</v>
      </c>
      <c r="AZ10" s="4" t="str">
        <f t="shared" si="9"/>
        <v>272八代市高田</v>
      </c>
      <c r="BA10" s="4" t="str">
        <f t="shared" si="10"/>
        <v>313芦北町米田</v>
      </c>
      <c r="BB10" s="4" t="str">
        <f t="shared" si="11"/>
        <v>348人吉市大塚</v>
      </c>
      <c r="BC10" s="4" t="str">
        <f t="shared" si="12"/>
        <v>417天草市枦宇土</v>
      </c>
    </row>
    <row r="11" spans="1:55" ht="19.5" customHeight="1">
      <c r="A11" s="13">
        <v>5</v>
      </c>
      <c r="B11" s="25"/>
      <c r="C11" s="25"/>
      <c r="D11" s="26"/>
      <c r="E11" s="25"/>
      <c r="F11" s="25"/>
      <c r="G11" s="25"/>
      <c r="H11" s="25"/>
      <c r="I11" s="25"/>
      <c r="J11" s="25"/>
      <c r="K11" s="44"/>
      <c r="L11" s="25"/>
      <c r="M11" s="25"/>
      <c r="N11" s="28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D11" s="14"/>
      <c r="AE11" s="3">
        <v>6</v>
      </c>
      <c r="AF11" s="16" t="s">
        <v>7</v>
      </c>
      <c r="AG11" s="17" t="s">
        <v>13</v>
      </c>
      <c r="AI11" t="s">
        <v>527</v>
      </c>
      <c r="AJ11" t="s">
        <v>541</v>
      </c>
      <c r="AK11" t="s">
        <v>551</v>
      </c>
      <c r="AM11">
        <f t="shared" si="3"/>
        <v>6</v>
      </c>
      <c r="AN11" t="str">
        <f t="shared" si="4"/>
        <v>菊池市班蛇口</v>
      </c>
      <c r="AO11" s="5">
        <v>6</v>
      </c>
      <c r="AP11" s="5">
        <v>183</v>
      </c>
      <c r="AQ11" s="4">
        <v>228</v>
      </c>
      <c r="AR11" t="s">
        <v>504</v>
      </c>
      <c r="AS11" s="4" t="str">
        <f t="shared" si="0"/>
        <v>6  菊池市班蛇口</v>
      </c>
      <c r="AT11" s="4" t="str">
        <f t="shared" si="1"/>
        <v>45 熊本市東町</v>
      </c>
      <c r="AU11" s="4" t="str">
        <f t="shared" si="2"/>
        <v>87 山鹿市津留</v>
      </c>
      <c r="AV11" s="4" t="str">
        <f t="shared" si="5"/>
        <v>106 玉名市溝上</v>
      </c>
      <c r="AW11" s="4" t="str">
        <f t="shared" si="6"/>
        <v>142 阿蘇市内牧</v>
      </c>
      <c r="AX11" s="4" t="str">
        <f t="shared" si="7"/>
        <v>195 山都町東竹原</v>
      </c>
      <c r="AY11" s="4" t="str">
        <f t="shared" si="8"/>
        <v>241 宇土市緑川</v>
      </c>
      <c r="AZ11" s="4" t="str">
        <f t="shared" si="9"/>
        <v>273八代市日奈久</v>
      </c>
      <c r="BA11" s="4" t="str">
        <f t="shared" si="10"/>
        <v>314芦北町女島</v>
      </c>
      <c r="BB11" s="4" t="str">
        <f t="shared" si="11"/>
        <v>349人吉市田野</v>
      </c>
      <c r="BC11" s="4" t="str">
        <f t="shared" si="12"/>
        <v>418天草市楠浦</v>
      </c>
    </row>
    <row r="12" spans="1:55" ht="19.5" customHeight="1">
      <c r="A12" s="13">
        <v>6</v>
      </c>
      <c r="B12" s="25"/>
      <c r="C12" s="25"/>
      <c r="D12" s="26"/>
      <c r="E12" s="25"/>
      <c r="F12" s="25"/>
      <c r="G12" s="25"/>
      <c r="H12" s="25"/>
      <c r="I12" s="25"/>
      <c r="J12" s="25"/>
      <c r="K12" s="44"/>
      <c r="L12" s="25"/>
      <c r="M12" s="25"/>
      <c r="N12" s="28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D12" s="14"/>
      <c r="AE12" s="3">
        <v>7</v>
      </c>
      <c r="AF12" s="16" t="s">
        <v>7</v>
      </c>
      <c r="AG12" s="17" t="s">
        <v>14</v>
      </c>
      <c r="AI12" t="s">
        <v>528</v>
      </c>
      <c r="AJ12" t="s">
        <v>547</v>
      </c>
      <c r="AK12" t="s">
        <v>552</v>
      </c>
      <c r="AM12">
        <f t="shared" si="3"/>
        <v>7</v>
      </c>
      <c r="AN12" t="str">
        <f t="shared" si="4"/>
        <v>菊池市大滝</v>
      </c>
      <c r="AO12" s="5">
        <v>7</v>
      </c>
      <c r="AP12" s="5">
        <v>229</v>
      </c>
      <c r="AQ12" s="4">
        <v>260</v>
      </c>
      <c r="AR12" t="s">
        <v>505</v>
      </c>
      <c r="AS12" s="4" t="str">
        <f t="shared" si="0"/>
        <v>7  菊池市大滝</v>
      </c>
      <c r="AT12" s="4" t="str">
        <f t="shared" si="1"/>
        <v>46 熊本市長嶺</v>
      </c>
      <c r="AU12" s="4" t="str">
        <f t="shared" si="2"/>
        <v>88 山鹿市四丁</v>
      </c>
      <c r="AV12" s="4" t="str">
        <f t="shared" si="5"/>
        <v>107 玉名市安楽寺</v>
      </c>
      <c r="AW12" s="4" t="str">
        <f t="shared" si="6"/>
        <v>143 阿蘇市小野田</v>
      </c>
      <c r="AX12" s="4" t="str">
        <f t="shared" si="7"/>
        <v>196 山都町花上</v>
      </c>
      <c r="AY12" s="4" t="str">
        <f t="shared" si="8"/>
        <v>242 宇土市網津</v>
      </c>
      <c r="AZ12" s="4" t="str">
        <f t="shared" si="9"/>
        <v>274八代市二見</v>
      </c>
      <c r="BA12" s="4" t="str">
        <f t="shared" si="10"/>
        <v>315芦北町大野</v>
      </c>
      <c r="BB12" s="4" t="str">
        <f t="shared" si="11"/>
        <v>350人吉市桑木津留</v>
      </c>
      <c r="BC12" s="4" t="str">
        <f t="shared" si="12"/>
        <v>419天草市宮地岳</v>
      </c>
    </row>
    <row r="13" spans="1:55" ht="19.5" customHeight="1">
      <c r="A13" s="13">
        <v>7</v>
      </c>
      <c r="B13" s="25"/>
      <c r="C13" s="25"/>
      <c r="D13" s="26"/>
      <c r="E13" s="25"/>
      <c r="F13" s="25"/>
      <c r="G13" s="25"/>
      <c r="H13" s="25"/>
      <c r="I13" s="25"/>
      <c r="J13" s="25"/>
      <c r="K13" s="44"/>
      <c r="L13" s="25"/>
      <c r="M13" s="25"/>
      <c r="N13" s="28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D13" s="14"/>
      <c r="AE13" s="3">
        <v>8</v>
      </c>
      <c r="AF13" s="16" t="s">
        <v>7</v>
      </c>
      <c r="AG13" s="17" t="s">
        <v>15</v>
      </c>
      <c r="AI13" t="s">
        <v>525</v>
      </c>
      <c r="AJ13" t="s">
        <v>548</v>
      </c>
      <c r="AK13" t="s">
        <v>582</v>
      </c>
      <c r="AM13">
        <f t="shared" si="3"/>
        <v>8</v>
      </c>
      <c r="AN13" t="str">
        <f t="shared" si="4"/>
        <v>菊池市立門</v>
      </c>
      <c r="AO13" s="5">
        <v>8</v>
      </c>
      <c r="AP13" s="5">
        <v>261</v>
      </c>
      <c r="AQ13" s="4">
        <v>301</v>
      </c>
      <c r="AR13" t="s">
        <v>506</v>
      </c>
      <c r="AS13" s="4" t="str">
        <f t="shared" si="0"/>
        <v>8  菊池市立門</v>
      </c>
      <c r="AT13" s="4" t="str">
        <f t="shared" si="1"/>
        <v>47 熊本市石原</v>
      </c>
      <c r="AU13" s="4" t="str">
        <f t="shared" si="2"/>
        <v>89 山鹿市芋生</v>
      </c>
      <c r="AV13" s="4" t="str">
        <f t="shared" si="5"/>
        <v>108 荒尾市荒尾</v>
      </c>
      <c r="AW13" s="4" t="str">
        <f t="shared" si="6"/>
        <v>144 阿蘇市狩尾</v>
      </c>
      <c r="AX13" s="4" t="str">
        <f t="shared" si="7"/>
        <v>197 山都町上差尾</v>
      </c>
      <c r="AY13" s="4" t="str">
        <f t="shared" si="8"/>
        <v>243 宇土市網田</v>
      </c>
      <c r="AZ13" s="4" t="str">
        <f t="shared" si="9"/>
        <v>275八代市昭和</v>
      </c>
      <c r="BA13" s="4" t="str">
        <f t="shared" si="10"/>
        <v>316芦北町国見</v>
      </c>
      <c r="BB13" s="4" t="str">
        <f t="shared" si="11"/>
        <v>351人吉市矢岳</v>
      </c>
      <c r="BC13" s="4" t="str">
        <f t="shared" si="12"/>
        <v>420天草市志柿</v>
      </c>
    </row>
    <row r="14" spans="1:55" ht="19.5" customHeight="1">
      <c r="A14" s="13">
        <v>8</v>
      </c>
      <c r="B14" s="25"/>
      <c r="C14" s="25"/>
      <c r="D14" s="26"/>
      <c r="E14" s="25"/>
      <c r="F14" s="25"/>
      <c r="G14" s="25"/>
      <c r="H14" s="25"/>
      <c r="I14" s="25"/>
      <c r="J14" s="25"/>
      <c r="K14" s="44"/>
      <c r="L14" s="25"/>
      <c r="M14" s="25"/>
      <c r="N14" s="28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D14" s="14"/>
      <c r="AE14" s="3">
        <v>9</v>
      </c>
      <c r="AF14" s="16" t="s">
        <v>7</v>
      </c>
      <c r="AG14" s="17" t="s">
        <v>16</v>
      </c>
      <c r="AI14" t="s">
        <v>526</v>
      </c>
      <c r="AJ14" t="s">
        <v>4</v>
      </c>
      <c r="AK14" t="s">
        <v>553</v>
      </c>
      <c r="AM14">
        <f t="shared" si="3"/>
        <v>9</v>
      </c>
      <c r="AN14" t="str">
        <f t="shared" si="4"/>
        <v>菊池市鉾の甲</v>
      </c>
      <c r="AO14" s="5">
        <v>9</v>
      </c>
      <c r="AP14" s="5">
        <v>302</v>
      </c>
      <c r="AQ14" s="4">
        <v>336</v>
      </c>
      <c r="AR14" t="s">
        <v>507</v>
      </c>
      <c r="AS14" s="4" t="str">
        <f t="shared" si="0"/>
        <v>9  菊池市鉾の甲</v>
      </c>
      <c r="AT14" s="4" t="str">
        <f t="shared" si="1"/>
        <v>48 熊本市武蔵ヶ丘</v>
      </c>
      <c r="AU14" s="4" t="str">
        <f t="shared" si="2"/>
        <v>90 山鹿市多久</v>
      </c>
      <c r="AV14" s="4" t="str">
        <f t="shared" si="5"/>
        <v>109 荒尾市水島</v>
      </c>
      <c r="AW14" s="4" t="str">
        <f t="shared" si="6"/>
        <v>145 阿蘇市永草</v>
      </c>
      <c r="AX14" s="4" t="str">
        <f t="shared" si="7"/>
        <v>198 山都町大野</v>
      </c>
      <c r="AY14" s="4" t="str">
        <f t="shared" si="8"/>
        <v>244 宇土市走潟</v>
      </c>
      <c r="AZ14" s="4" t="str">
        <f t="shared" si="9"/>
        <v>276八代市西松江城</v>
      </c>
      <c r="BA14" s="4" t="str">
        <f t="shared" si="10"/>
        <v>317芦北町大尼田</v>
      </c>
      <c r="BB14" s="4" t="str">
        <f t="shared" si="11"/>
        <v>352錦町一武</v>
      </c>
      <c r="BC14" s="4" t="str">
        <f t="shared" si="12"/>
        <v>421天草市下浦</v>
      </c>
    </row>
    <row r="15" spans="1:55" ht="19.5" customHeight="1">
      <c r="A15" s="13">
        <v>9</v>
      </c>
      <c r="B15" s="25"/>
      <c r="C15" s="25"/>
      <c r="D15" s="26"/>
      <c r="E15" s="25"/>
      <c r="F15" s="25"/>
      <c r="G15" s="25"/>
      <c r="H15" s="25"/>
      <c r="I15" s="25"/>
      <c r="J15" s="25"/>
      <c r="K15" s="44"/>
      <c r="L15" s="25"/>
      <c r="M15" s="25"/>
      <c r="N15" s="28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D15" s="14"/>
      <c r="AE15" s="3">
        <v>10</v>
      </c>
      <c r="AF15" s="16" t="s">
        <v>7</v>
      </c>
      <c r="AG15" s="17" t="s">
        <v>17</v>
      </c>
      <c r="AI15" t="s">
        <v>534</v>
      </c>
      <c r="AK15" t="s">
        <v>554</v>
      </c>
      <c r="AM15">
        <f t="shared" si="3"/>
        <v>10</v>
      </c>
      <c r="AN15" t="str">
        <f t="shared" si="4"/>
        <v>菊池市楮畑</v>
      </c>
      <c r="AO15" s="5">
        <v>10</v>
      </c>
      <c r="AP15" s="5">
        <v>337</v>
      </c>
      <c r="AQ15" s="4">
        <v>405</v>
      </c>
      <c r="AR15" t="s">
        <v>508</v>
      </c>
      <c r="AS15" s="4" t="str">
        <f aca="true" t="shared" si="13" ref="AS15:AS41">AE15&amp;" "&amp;AF15&amp;AG15</f>
        <v>10 菊池市楮畑</v>
      </c>
      <c r="AT15" s="4" t="str">
        <f t="shared" si="1"/>
        <v>49 熊本市戸島</v>
      </c>
      <c r="AU15" s="4" t="str">
        <f t="shared" si="2"/>
        <v>91 山鹿市柚木谷</v>
      </c>
      <c r="AV15" s="4" t="str">
        <f t="shared" si="5"/>
        <v>110 荒尾市緑ヶ丘</v>
      </c>
      <c r="AW15" s="4" t="str">
        <f t="shared" si="6"/>
        <v>146 阿蘇市坊中</v>
      </c>
      <c r="AX15" s="4" t="str">
        <f t="shared" si="7"/>
        <v>199 御船町辺田見</v>
      </c>
      <c r="AY15" s="4" t="str">
        <f t="shared" si="8"/>
        <v>245 宇城市三角</v>
      </c>
      <c r="AZ15" s="4" t="str">
        <f t="shared" si="9"/>
        <v>277八代市興善寺</v>
      </c>
      <c r="BA15" s="4" t="str">
        <f t="shared" si="10"/>
        <v>318芦北町吉尾</v>
      </c>
      <c r="BB15" s="4" t="str">
        <f t="shared" si="11"/>
        <v>353錦町木上</v>
      </c>
      <c r="BC15" s="4" t="str">
        <f t="shared" si="12"/>
        <v>422天草市牛深</v>
      </c>
    </row>
    <row r="16" spans="1:55" ht="19.5" customHeight="1">
      <c r="A16" s="13">
        <v>10</v>
      </c>
      <c r="B16" s="25"/>
      <c r="C16" s="25"/>
      <c r="D16" s="26"/>
      <c r="E16" s="25"/>
      <c r="F16" s="25"/>
      <c r="G16" s="25"/>
      <c r="H16" s="25"/>
      <c r="I16" s="25"/>
      <c r="J16" s="25"/>
      <c r="K16" s="44"/>
      <c r="L16" s="25"/>
      <c r="M16" s="25"/>
      <c r="N16" s="28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D16" s="14"/>
      <c r="AE16" s="3">
        <v>11</v>
      </c>
      <c r="AF16" s="16" t="s">
        <v>7</v>
      </c>
      <c r="AG16" s="17" t="s">
        <v>18</v>
      </c>
      <c r="AI16" t="s">
        <v>532</v>
      </c>
      <c r="AM16">
        <f t="shared" si="3"/>
        <v>11</v>
      </c>
      <c r="AN16" t="str">
        <f t="shared" si="4"/>
        <v>菊池市菊池渓谷</v>
      </c>
      <c r="AO16" s="5">
        <v>11</v>
      </c>
      <c r="AP16" s="5">
        <v>406</v>
      </c>
      <c r="AQ16" s="4">
        <v>474</v>
      </c>
      <c r="AR16" t="s">
        <v>509</v>
      </c>
      <c r="AS16" s="4" t="str">
        <f t="shared" si="13"/>
        <v>11 菊池市菊池渓谷</v>
      </c>
      <c r="AT16" s="4" t="str">
        <f t="shared" si="1"/>
        <v>50 熊本市田迎</v>
      </c>
      <c r="AU16" s="4" t="str">
        <f t="shared" si="2"/>
        <v>92 山鹿市下内田</v>
      </c>
      <c r="AV16" s="4" t="str">
        <f t="shared" si="5"/>
        <v>111 荒尾市府本</v>
      </c>
      <c r="AW16" s="4" t="str">
        <f t="shared" si="6"/>
        <v>147 阿蘇市草千里</v>
      </c>
      <c r="AX16" s="4" t="str">
        <f t="shared" si="7"/>
        <v>200 御船町高木</v>
      </c>
      <c r="AY16" s="4" t="str">
        <f t="shared" si="8"/>
        <v>246 宇城市戸馳</v>
      </c>
      <c r="AZ16" s="4" t="str">
        <f t="shared" si="9"/>
        <v>278八代市川原</v>
      </c>
      <c r="BA16" s="4" t="str">
        <f t="shared" si="10"/>
        <v>319芦北町海路</v>
      </c>
      <c r="BB16" s="4" t="str">
        <f t="shared" si="11"/>
        <v>354錦町西</v>
      </c>
      <c r="BC16" s="4" t="str">
        <f t="shared" si="12"/>
        <v>423天草市魚貫</v>
      </c>
    </row>
    <row r="17" spans="1:55" ht="19.5" customHeight="1">
      <c r="A17" s="13">
        <v>11</v>
      </c>
      <c r="B17" s="25"/>
      <c r="C17" s="25"/>
      <c r="D17" s="26"/>
      <c r="E17" s="25"/>
      <c r="F17" s="25"/>
      <c r="G17" s="25"/>
      <c r="H17" s="25"/>
      <c r="I17" s="25"/>
      <c r="J17" s="25"/>
      <c r="K17" s="44"/>
      <c r="L17" s="25"/>
      <c r="M17" s="25"/>
      <c r="N17" s="2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D17" s="14"/>
      <c r="AE17" s="3">
        <v>12</v>
      </c>
      <c r="AF17" s="16" t="s">
        <v>7</v>
      </c>
      <c r="AG17" s="17" t="s">
        <v>19</v>
      </c>
      <c r="AI17" t="s">
        <v>529</v>
      </c>
      <c r="AM17">
        <f t="shared" si="3"/>
        <v>12</v>
      </c>
      <c r="AN17" t="str">
        <f t="shared" si="4"/>
        <v>菊池市伊牟田</v>
      </c>
      <c r="AO17" s="5"/>
      <c r="AP17" s="5">
        <f aca="true" t="shared" si="14" ref="AP17:AP31">IF($C$9="","",HLOOKUP($AL$8,TITEN,$AJ17))</f>
      </c>
      <c r="AQ17" s="5">
        <f aca="true" t="shared" si="15" ref="AQ17:AQ31">IF($D$9="","",HLOOKUP($AM$8,TITEN,$AJ17))</f>
      </c>
      <c r="AS17" s="4" t="str">
        <f t="shared" si="13"/>
        <v>12 菊池市伊牟田</v>
      </c>
      <c r="AT17" s="4" t="str">
        <f t="shared" si="1"/>
        <v>51 熊本市竜田</v>
      </c>
      <c r="AU17" s="4" t="str">
        <f t="shared" si="2"/>
        <v>93 山鹿市松尾</v>
      </c>
      <c r="AV17" s="4" t="str">
        <f t="shared" si="5"/>
        <v>112 玉名市中土</v>
      </c>
      <c r="AW17" s="4" t="str">
        <f t="shared" si="6"/>
        <v>148 阿蘇市大観望</v>
      </c>
      <c r="AX17" s="4" t="str">
        <f t="shared" si="7"/>
        <v>201 御船町小坂</v>
      </c>
      <c r="AY17" s="4" t="str">
        <f t="shared" si="8"/>
        <v>247 宇城市群浦</v>
      </c>
      <c r="AZ17" s="4" t="str">
        <f t="shared" si="9"/>
        <v>279八代市坂本</v>
      </c>
      <c r="BA17" s="4" t="str">
        <f t="shared" si="10"/>
        <v>320芦北町上原</v>
      </c>
      <c r="BB17" s="4" t="str">
        <f t="shared" si="11"/>
        <v>355錦町嶽川内</v>
      </c>
      <c r="BC17" s="4" t="str">
        <f t="shared" si="12"/>
        <v>424天草市亀浦</v>
      </c>
    </row>
    <row r="18" spans="1:55" ht="19.5" customHeight="1">
      <c r="A18" s="13">
        <v>12</v>
      </c>
      <c r="B18" s="25"/>
      <c r="C18" s="25"/>
      <c r="D18" s="26"/>
      <c r="E18" s="25"/>
      <c r="F18" s="25"/>
      <c r="G18" s="25"/>
      <c r="H18" s="25"/>
      <c r="I18" s="25"/>
      <c r="J18" s="25"/>
      <c r="K18" s="44"/>
      <c r="L18" s="25"/>
      <c r="M18" s="25"/>
      <c r="N18" s="28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D18" s="14"/>
      <c r="AE18" s="3">
        <v>13</v>
      </c>
      <c r="AF18" s="16" t="s">
        <v>7</v>
      </c>
      <c r="AG18" s="17" t="s">
        <v>20</v>
      </c>
      <c r="AI18" t="s">
        <v>531</v>
      </c>
      <c r="AM18">
        <f t="shared" si="3"/>
        <v>13</v>
      </c>
      <c r="AN18" t="str">
        <f t="shared" si="4"/>
        <v>菊池市砂田</v>
      </c>
      <c r="AO18" s="5"/>
      <c r="AP18" s="5">
        <f t="shared" si="14"/>
      </c>
      <c r="AQ18" s="5">
        <f t="shared" si="15"/>
      </c>
      <c r="AS18" s="4" t="str">
        <f t="shared" si="13"/>
        <v>13 菊池市砂田</v>
      </c>
      <c r="AT18" s="4" t="str">
        <f t="shared" si="1"/>
        <v>52 熊本市清水</v>
      </c>
      <c r="AU18" s="4" t="str">
        <f t="shared" si="2"/>
        <v>94 山鹿市上内田</v>
      </c>
      <c r="AV18" s="4" t="str">
        <f t="shared" si="5"/>
        <v>113 玉名市古閑</v>
      </c>
      <c r="AW18" s="4" t="str">
        <f t="shared" si="6"/>
        <v>149 阿蘇市端辺</v>
      </c>
      <c r="AX18" s="4" t="str">
        <f t="shared" si="7"/>
        <v>202 御船町上野</v>
      </c>
      <c r="AY18" s="4" t="str">
        <f t="shared" si="8"/>
        <v>248 宇城市手場</v>
      </c>
      <c r="AZ18" s="4" t="str">
        <f t="shared" si="9"/>
        <v>280八代市西部</v>
      </c>
      <c r="BA18" s="4" t="str">
        <f t="shared" si="10"/>
        <v>321芦北町大岩</v>
      </c>
      <c r="BB18" s="4" t="str">
        <f t="shared" si="11"/>
        <v>356あさぎり町上</v>
      </c>
      <c r="BC18" s="4" t="str">
        <f t="shared" si="12"/>
        <v>425天草市久玉</v>
      </c>
    </row>
    <row r="19" spans="1:55" ht="19.5" customHeight="1">
      <c r="A19" s="13">
        <v>13</v>
      </c>
      <c r="B19" s="25"/>
      <c r="C19" s="25"/>
      <c r="D19" s="26"/>
      <c r="E19" s="25"/>
      <c r="F19" s="25"/>
      <c r="G19" s="25"/>
      <c r="H19" s="25"/>
      <c r="I19" s="25"/>
      <c r="J19" s="25"/>
      <c r="K19" s="44"/>
      <c r="L19" s="25"/>
      <c r="M19" s="25"/>
      <c r="N19" s="28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D19" s="14"/>
      <c r="AE19" s="3">
        <v>14</v>
      </c>
      <c r="AF19" s="16" t="s">
        <v>7</v>
      </c>
      <c r="AG19" s="17" t="s">
        <v>21</v>
      </c>
      <c r="AI19" t="s">
        <v>530</v>
      </c>
      <c r="AM19">
        <f t="shared" si="3"/>
        <v>14</v>
      </c>
      <c r="AN19" t="str">
        <f t="shared" si="4"/>
        <v>菊池市林原</v>
      </c>
      <c r="AO19" s="5"/>
      <c r="AP19" s="5">
        <f t="shared" si="14"/>
      </c>
      <c r="AQ19" s="5">
        <f t="shared" si="15"/>
      </c>
      <c r="AS19" s="4" t="str">
        <f t="shared" si="13"/>
        <v>14 菊池市林原</v>
      </c>
      <c r="AT19" s="4" t="str">
        <f t="shared" si="1"/>
        <v>53 熊本市高橋</v>
      </c>
      <c r="AU19" s="4" t="str">
        <f t="shared" si="2"/>
        <v>95 山鹿市番所</v>
      </c>
      <c r="AV19" s="4" t="str">
        <f t="shared" si="5"/>
        <v>114 玉名市高道</v>
      </c>
      <c r="AW19" s="4" t="str">
        <f t="shared" si="6"/>
        <v>150 阿蘇市深葉</v>
      </c>
      <c r="AX19" s="4" t="str">
        <f t="shared" si="7"/>
        <v>203 御船町田代</v>
      </c>
      <c r="AY19" s="4" t="str">
        <f t="shared" si="8"/>
        <v>249 宇城市大田尾</v>
      </c>
      <c r="AZ19" s="4" t="str">
        <f t="shared" si="9"/>
        <v>281八代市鮎帰</v>
      </c>
      <c r="BA19" s="4" t="str">
        <f t="shared" si="10"/>
        <v>322芦北町黒岩</v>
      </c>
      <c r="BB19" s="4" t="str">
        <f t="shared" si="11"/>
        <v>357あさぎり町皆越</v>
      </c>
      <c r="BC19" s="4" t="str">
        <f t="shared" si="12"/>
        <v>426天草市山の浦</v>
      </c>
    </row>
    <row r="20" spans="1:55" ht="19.5" customHeight="1">
      <c r="A20" s="13">
        <v>14</v>
      </c>
      <c r="B20" s="25"/>
      <c r="C20" s="25"/>
      <c r="D20" s="26"/>
      <c r="E20" s="25"/>
      <c r="F20" s="25"/>
      <c r="G20" s="25"/>
      <c r="H20" s="25"/>
      <c r="I20" s="25"/>
      <c r="J20" s="25"/>
      <c r="K20" s="44"/>
      <c r="L20" s="25"/>
      <c r="M20" s="25"/>
      <c r="N20" s="28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D20" s="14"/>
      <c r="AE20" s="3">
        <v>15</v>
      </c>
      <c r="AF20" s="16" t="s">
        <v>7</v>
      </c>
      <c r="AG20" s="17" t="s">
        <v>22</v>
      </c>
      <c r="AI20" t="s">
        <v>533</v>
      </c>
      <c r="AM20">
        <f t="shared" si="3"/>
        <v>15</v>
      </c>
      <c r="AN20" t="str">
        <f t="shared" si="4"/>
        <v>菊池市小原</v>
      </c>
      <c r="AO20" s="5"/>
      <c r="AP20" s="5">
        <f t="shared" si="14"/>
      </c>
      <c r="AQ20" s="5">
        <f t="shared" si="15"/>
      </c>
      <c r="AS20" s="4" t="str">
        <f t="shared" si="13"/>
        <v>15 菊池市小原</v>
      </c>
      <c r="AT20" s="4" t="str">
        <f t="shared" si="1"/>
        <v>54 熊本市中島</v>
      </c>
      <c r="AU20" s="4" t="str">
        <f t="shared" si="2"/>
        <v>96 山鹿市来民</v>
      </c>
      <c r="AV20" s="4" t="str">
        <f t="shared" si="5"/>
        <v>115 玉名市鍋</v>
      </c>
      <c r="AW20" s="4" t="str">
        <f t="shared" si="6"/>
        <v>151 阿蘇市大鶴</v>
      </c>
      <c r="AX20" s="4" t="str">
        <f t="shared" si="7"/>
        <v>204 御船町吉無田</v>
      </c>
      <c r="AY20" s="4" t="str">
        <f t="shared" si="8"/>
        <v>250 宇城市高良</v>
      </c>
      <c r="AZ20" s="4" t="str">
        <f t="shared" si="9"/>
        <v>282八代市責</v>
      </c>
      <c r="BA20" s="4" t="str">
        <f t="shared" si="10"/>
        <v>323芦北町白木</v>
      </c>
      <c r="BB20" s="4" t="str">
        <f t="shared" si="11"/>
        <v>358あさぎり町八ヶ峰</v>
      </c>
      <c r="BC20" s="4" t="str">
        <f t="shared" si="12"/>
        <v>427天草市深海</v>
      </c>
    </row>
    <row r="21" spans="1:55" ht="19.5" customHeight="1">
      <c r="A21" s="13">
        <v>15</v>
      </c>
      <c r="B21" s="25"/>
      <c r="C21" s="25"/>
      <c r="D21" s="26"/>
      <c r="E21" s="25"/>
      <c r="F21" s="25"/>
      <c r="G21" s="25"/>
      <c r="H21" s="25"/>
      <c r="I21" s="25"/>
      <c r="J21" s="25"/>
      <c r="K21" s="44"/>
      <c r="L21" s="25"/>
      <c r="M21" s="25"/>
      <c r="N21" s="28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D21" s="14"/>
      <c r="AE21" s="3">
        <v>16</v>
      </c>
      <c r="AF21" s="16" t="s">
        <v>7</v>
      </c>
      <c r="AG21" s="17" t="s">
        <v>23</v>
      </c>
      <c r="AI21" t="s">
        <v>535</v>
      </c>
      <c r="AM21">
        <f t="shared" si="3"/>
        <v>16</v>
      </c>
      <c r="AN21" t="str">
        <f t="shared" si="4"/>
        <v>菊池市弁利</v>
      </c>
      <c r="AO21" s="5"/>
      <c r="AP21" s="5">
        <f t="shared" si="14"/>
      </c>
      <c r="AQ21" s="5">
        <f t="shared" si="15"/>
      </c>
      <c r="AS21" s="4" t="str">
        <f t="shared" si="13"/>
        <v>16 菊池市弁利</v>
      </c>
      <c r="AT21" s="4" t="str">
        <f t="shared" si="1"/>
        <v>55 熊本市沖新</v>
      </c>
      <c r="AU21" s="4" t="str">
        <f t="shared" si="2"/>
        <v>97 山鹿市中川</v>
      </c>
      <c r="AV21" s="4" t="str">
        <f t="shared" si="5"/>
        <v>116 玉名市横島</v>
      </c>
      <c r="AW21" s="4" t="str">
        <f t="shared" si="6"/>
        <v>152 南小国町赤馬場</v>
      </c>
      <c r="AX21" s="4" t="str">
        <f t="shared" si="7"/>
        <v>205 御船町座女木</v>
      </c>
      <c r="AY21" s="4" t="str">
        <f t="shared" si="8"/>
        <v>251 宇城市松合</v>
      </c>
      <c r="AZ21" s="4" t="str">
        <f t="shared" si="9"/>
        <v>283八代市深水</v>
      </c>
      <c r="BA21" s="4" t="str">
        <f t="shared" si="10"/>
        <v>324芦北町告</v>
      </c>
      <c r="BB21" s="4" t="str">
        <f t="shared" si="11"/>
        <v>359あさぎり町免田</v>
      </c>
      <c r="BC21" s="4" t="str">
        <f t="shared" si="12"/>
        <v>428天草市魚貫崎</v>
      </c>
    </row>
    <row r="22" spans="1:55" ht="19.5" customHeight="1">
      <c r="A22" s="13">
        <v>16</v>
      </c>
      <c r="B22" s="25"/>
      <c r="C22" s="25"/>
      <c r="D22" s="26"/>
      <c r="E22" s="25"/>
      <c r="F22" s="25"/>
      <c r="G22" s="25"/>
      <c r="H22" s="25"/>
      <c r="I22" s="25"/>
      <c r="J22" s="25"/>
      <c r="K22" s="44"/>
      <c r="L22" s="25"/>
      <c r="M22" s="25"/>
      <c r="N22" s="28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D22" s="14"/>
      <c r="AE22" s="3">
        <v>17</v>
      </c>
      <c r="AF22" s="16" t="s">
        <v>7</v>
      </c>
      <c r="AG22" s="17" t="s">
        <v>24</v>
      </c>
      <c r="AI22" t="s">
        <v>536</v>
      </c>
      <c r="AM22">
        <f t="shared" si="3"/>
        <v>17</v>
      </c>
      <c r="AN22" t="str">
        <f t="shared" si="4"/>
        <v>菊池市桜ヶ水</v>
      </c>
      <c r="AO22" s="5"/>
      <c r="AP22" s="5">
        <f t="shared" si="14"/>
      </c>
      <c r="AQ22" s="5">
        <f t="shared" si="15"/>
      </c>
      <c r="AS22" s="4" t="str">
        <f t="shared" si="13"/>
        <v>17 菊池市桜ヶ水</v>
      </c>
      <c r="AT22" s="4" t="str">
        <f t="shared" si="1"/>
        <v>56 熊本市松尾</v>
      </c>
      <c r="AU22" s="4" t="str">
        <f t="shared" si="2"/>
        <v>98 山鹿市合里</v>
      </c>
      <c r="AV22" s="4" t="str">
        <f t="shared" si="5"/>
        <v>117 玉名市横島漁港</v>
      </c>
      <c r="AW22" s="4" t="str">
        <f t="shared" si="6"/>
        <v>153 南小国町満願寺</v>
      </c>
      <c r="AX22" s="4" t="str">
        <f t="shared" si="7"/>
        <v>206 御船町水越</v>
      </c>
      <c r="AY22" s="4" t="str">
        <f t="shared" si="8"/>
        <v>252 宇城市大見</v>
      </c>
      <c r="AZ22" s="4" t="str">
        <f t="shared" si="9"/>
        <v>284八代市田上</v>
      </c>
      <c r="BA22" s="4" t="str">
        <f t="shared" si="10"/>
        <v>325芦北町伏木氏</v>
      </c>
      <c r="BB22" s="4" t="str">
        <f t="shared" si="11"/>
        <v>360あさぎり町岡原</v>
      </c>
      <c r="BC22" s="4" t="str">
        <f t="shared" si="12"/>
        <v>429上天草市上</v>
      </c>
    </row>
    <row r="23" spans="1:55" ht="19.5" customHeight="1">
      <c r="A23" s="13">
        <v>17</v>
      </c>
      <c r="B23" s="25"/>
      <c r="C23" s="25"/>
      <c r="D23" s="26"/>
      <c r="E23" s="25"/>
      <c r="F23" s="25"/>
      <c r="G23" s="25"/>
      <c r="H23" s="25"/>
      <c r="I23" s="25"/>
      <c r="J23" s="25"/>
      <c r="K23" s="44"/>
      <c r="L23" s="25"/>
      <c r="M23" s="25"/>
      <c r="N23" s="28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D23" s="14"/>
      <c r="AE23" s="3">
        <v>18</v>
      </c>
      <c r="AF23" s="16" t="s">
        <v>7</v>
      </c>
      <c r="AG23" s="17" t="s">
        <v>25</v>
      </c>
      <c r="AI23" t="s">
        <v>537</v>
      </c>
      <c r="AM23">
        <f t="shared" si="3"/>
        <v>18</v>
      </c>
      <c r="AN23" t="str">
        <f t="shared" si="4"/>
        <v>菊池市鞍岳</v>
      </c>
      <c r="AO23" s="5"/>
      <c r="AP23" s="5">
        <f t="shared" si="14"/>
      </c>
      <c r="AQ23" s="5">
        <f t="shared" si="15"/>
      </c>
      <c r="AS23" s="4" t="str">
        <f t="shared" si="13"/>
        <v>18 菊池市鞍岳</v>
      </c>
      <c r="AT23" s="4" t="str">
        <f t="shared" si="1"/>
        <v>57 熊本市鹿子木</v>
      </c>
      <c r="AU23" s="4" t="str">
        <f t="shared" si="2"/>
        <v>99 山鹿市千田</v>
      </c>
      <c r="AV23" s="4" t="str">
        <f t="shared" si="5"/>
        <v>118 玉名市小天</v>
      </c>
      <c r="AW23" s="4" t="str">
        <f t="shared" si="6"/>
        <v>154 南小国町星和</v>
      </c>
      <c r="AX23" s="4" t="str">
        <f t="shared" si="7"/>
        <v>207 嘉島町上島</v>
      </c>
      <c r="AY23" s="4" t="str">
        <f t="shared" si="8"/>
        <v>253 宇城市長崎</v>
      </c>
      <c r="AZ23" s="4" t="str">
        <f t="shared" si="9"/>
        <v>285八代市久多良木</v>
      </c>
      <c r="BA23" s="4" t="str">
        <f t="shared" si="10"/>
        <v>326水俣市水俣</v>
      </c>
      <c r="BB23" s="4" t="str">
        <f t="shared" si="11"/>
        <v>361多良木町多良木</v>
      </c>
      <c r="BC23" s="4" t="str">
        <f t="shared" si="12"/>
        <v>430上天草市登立</v>
      </c>
    </row>
    <row r="24" spans="1:55" ht="19.5" customHeight="1">
      <c r="A24" s="13">
        <v>18</v>
      </c>
      <c r="B24" s="25"/>
      <c r="C24" s="25"/>
      <c r="D24" s="26"/>
      <c r="E24" s="25"/>
      <c r="F24" s="25"/>
      <c r="G24" s="25"/>
      <c r="H24" s="25"/>
      <c r="I24" s="25"/>
      <c r="J24" s="25"/>
      <c r="K24" s="44"/>
      <c r="L24" s="25"/>
      <c r="M24" s="25"/>
      <c r="N24" s="28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D24" s="14"/>
      <c r="AE24" s="3">
        <v>19</v>
      </c>
      <c r="AF24" s="16" t="s">
        <v>26</v>
      </c>
      <c r="AG24" s="17" t="s">
        <v>27</v>
      </c>
      <c r="AM24">
        <f t="shared" si="3"/>
        <v>19</v>
      </c>
      <c r="AN24" t="str">
        <f t="shared" si="4"/>
        <v>大津町大津</v>
      </c>
      <c r="AO24" s="5"/>
      <c r="AP24" s="5">
        <f t="shared" si="14"/>
      </c>
      <c r="AQ24" s="5">
        <f t="shared" si="15"/>
      </c>
      <c r="AS24" s="4" t="str">
        <f t="shared" si="13"/>
        <v>19 大津町大津</v>
      </c>
      <c r="AT24" s="4" t="str">
        <f t="shared" si="1"/>
        <v>58 熊本市下硯川</v>
      </c>
      <c r="AU24" s="4" t="str">
        <f t="shared" si="2"/>
        <v>100 山鹿市梅木谷</v>
      </c>
      <c r="AV24" s="4" t="str">
        <f t="shared" si="5"/>
        <v>119 玉名市部田見</v>
      </c>
      <c r="AW24" s="4" t="str">
        <f t="shared" si="6"/>
        <v>155 南小国町黒川</v>
      </c>
      <c r="AX24" s="4" t="str">
        <f t="shared" si="7"/>
        <v>208 益城町宮園</v>
      </c>
      <c r="AY24" s="4" t="str">
        <f t="shared" si="8"/>
        <v>254 宇城市小川</v>
      </c>
      <c r="AZ24" s="4" t="str">
        <f t="shared" si="9"/>
        <v>286八代市中津道</v>
      </c>
      <c r="BA24" s="4" t="str">
        <f t="shared" si="10"/>
        <v>327水俣市湯之児</v>
      </c>
      <c r="BB24" s="4" t="str">
        <f t="shared" si="11"/>
        <v>362多良木町久米</v>
      </c>
      <c r="BC24" s="4" t="str">
        <f t="shared" si="12"/>
        <v>431上天草市中</v>
      </c>
    </row>
    <row r="25" spans="1:55" ht="19.5" customHeight="1">
      <c r="A25" s="13">
        <v>19</v>
      </c>
      <c r="B25" s="25"/>
      <c r="C25" s="25"/>
      <c r="D25" s="26"/>
      <c r="E25" s="25"/>
      <c r="F25" s="25"/>
      <c r="G25" s="25"/>
      <c r="H25" s="25"/>
      <c r="I25" s="25"/>
      <c r="J25" s="25"/>
      <c r="K25" s="44"/>
      <c r="L25" s="25"/>
      <c r="M25" s="25"/>
      <c r="N25" s="28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E25" s="3">
        <v>20</v>
      </c>
      <c r="AF25" s="16" t="s">
        <v>26</v>
      </c>
      <c r="AG25" s="17" t="s">
        <v>28</v>
      </c>
      <c r="AM25">
        <f t="shared" si="3"/>
        <v>20</v>
      </c>
      <c r="AN25" t="str">
        <f t="shared" si="4"/>
        <v>大津町陣内</v>
      </c>
      <c r="AO25" s="5"/>
      <c r="AP25" s="5">
        <f t="shared" si="14"/>
      </c>
      <c r="AQ25" s="5">
        <f t="shared" si="15"/>
      </c>
      <c r="AS25" s="4" t="str">
        <f t="shared" si="13"/>
        <v>20 大津町陣内</v>
      </c>
      <c r="AT25" s="4" t="str">
        <f t="shared" si="1"/>
        <v>59 熊本市船津</v>
      </c>
      <c r="AV25" s="4" t="str">
        <f t="shared" si="5"/>
        <v>120 玉名市上有所</v>
      </c>
      <c r="AW25" s="4" t="str">
        <f t="shared" si="6"/>
        <v>156 南小国町瀬の本</v>
      </c>
      <c r="AX25" s="4" t="str">
        <f t="shared" si="7"/>
        <v>209 益城町砥川</v>
      </c>
      <c r="AY25" s="4" t="str">
        <f t="shared" si="8"/>
        <v>255 宇城市小野部田</v>
      </c>
      <c r="AZ25" s="4" t="str">
        <f t="shared" si="9"/>
        <v>287八代市市之俣</v>
      </c>
      <c r="BA25" s="4" t="str">
        <f t="shared" si="10"/>
        <v>328水俣市水俣港</v>
      </c>
      <c r="BB25" s="4" t="str">
        <f t="shared" si="11"/>
        <v>363多良木町槻木</v>
      </c>
      <c r="BC25" s="4" t="str">
        <f t="shared" si="12"/>
        <v>432上天草市維和</v>
      </c>
    </row>
    <row r="26" spans="1:55" ht="19.5" customHeight="1">
      <c r="A26" s="13">
        <v>20</v>
      </c>
      <c r="B26" s="25"/>
      <c r="C26" s="25"/>
      <c r="D26" s="26"/>
      <c r="E26" s="25"/>
      <c r="F26" s="25"/>
      <c r="G26" s="25"/>
      <c r="H26" s="25"/>
      <c r="I26" s="25"/>
      <c r="J26" s="25"/>
      <c r="K26" s="44"/>
      <c r="L26" s="25"/>
      <c r="M26" s="25"/>
      <c r="AE26" s="3">
        <v>21</v>
      </c>
      <c r="AF26" s="16" t="s">
        <v>26</v>
      </c>
      <c r="AG26" s="17" t="s">
        <v>29</v>
      </c>
      <c r="AM26">
        <f t="shared" si="3"/>
        <v>21</v>
      </c>
      <c r="AN26" t="str">
        <f t="shared" si="4"/>
        <v>大津町杉水</v>
      </c>
      <c r="AO26" s="5"/>
      <c r="AP26" s="5">
        <f t="shared" si="14"/>
      </c>
      <c r="AQ26" s="5">
        <f t="shared" si="15"/>
      </c>
      <c r="AS26" s="4" t="str">
        <f t="shared" si="13"/>
        <v>21 大津町杉水</v>
      </c>
      <c r="AT26" s="4" t="str">
        <f t="shared" si="1"/>
        <v>60 熊本市野出</v>
      </c>
      <c r="AU26" s="4"/>
      <c r="AV26" s="4" t="str">
        <f t="shared" si="5"/>
        <v>121 玉東町木葉</v>
      </c>
      <c r="AW26" s="4" t="str">
        <f t="shared" si="6"/>
        <v>157 南小国町湯田</v>
      </c>
      <c r="AX26" s="4" t="str">
        <f t="shared" si="7"/>
        <v>210 益城町上陳</v>
      </c>
      <c r="AY26" s="4" t="str">
        <f t="shared" si="8"/>
        <v>256 宇城市海東</v>
      </c>
      <c r="AZ26" s="4" t="str">
        <f t="shared" si="9"/>
        <v>288八代市新牟田</v>
      </c>
      <c r="BA26" s="4" t="str">
        <f t="shared" si="10"/>
        <v>329水俣市袋</v>
      </c>
      <c r="BB26" s="4" t="str">
        <f t="shared" si="11"/>
        <v>364多良木町大師</v>
      </c>
      <c r="BC26" s="4" t="str">
        <f t="shared" si="12"/>
        <v>433上天草市合津</v>
      </c>
    </row>
    <row r="27" spans="1:55" ht="19.5" customHeight="1">
      <c r="A27" s="13">
        <v>21</v>
      </c>
      <c r="B27" s="25"/>
      <c r="C27" s="25"/>
      <c r="D27" s="26"/>
      <c r="E27" s="25"/>
      <c r="F27" s="25"/>
      <c r="G27" s="25"/>
      <c r="H27" s="25"/>
      <c r="I27" s="25"/>
      <c r="J27" s="25"/>
      <c r="K27" s="44"/>
      <c r="L27" s="25"/>
      <c r="M27" s="25"/>
      <c r="AE27" s="3">
        <v>22</v>
      </c>
      <c r="AF27" s="16" t="s">
        <v>26</v>
      </c>
      <c r="AG27" s="17" t="s">
        <v>30</v>
      </c>
      <c r="AM27">
        <f t="shared" si="3"/>
        <v>22</v>
      </c>
      <c r="AN27" t="str">
        <f t="shared" si="4"/>
        <v>大津町平川</v>
      </c>
      <c r="AO27" s="5"/>
      <c r="AP27" s="5">
        <f t="shared" si="14"/>
      </c>
      <c r="AQ27" s="5">
        <f t="shared" si="15"/>
      </c>
      <c r="AS27" s="4" t="str">
        <f t="shared" si="13"/>
        <v>22 大津町平川</v>
      </c>
      <c r="AT27" s="4" t="str">
        <f t="shared" si="1"/>
        <v>61 熊本市並建</v>
      </c>
      <c r="AU27" s="4"/>
      <c r="AV27" s="4" t="str">
        <f t="shared" si="5"/>
        <v>122 玉東町上白木</v>
      </c>
      <c r="AW27" s="4" t="str">
        <f t="shared" si="6"/>
        <v>158 小国町宮原</v>
      </c>
      <c r="AX27" s="4" t="str">
        <f t="shared" si="7"/>
        <v>211 益城町消防学校</v>
      </c>
      <c r="AY27" s="4" t="str">
        <f t="shared" si="8"/>
        <v>257 宇城市糸石</v>
      </c>
      <c r="AZ27" s="4" t="str">
        <f t="shared" si="9"/>
        <v>289八代市鏡</v>
      </c>
      <c r="BA27" s="4" t="str">
        <f t="shared" si="10"/>
        <v>330水俣市湯出</v>
      </c>
      <c r="BB27" s="4" t="str">
        <f t="shared" si="11"/>
        <v>365多良木町黒肥地</v>
      </c>
      <c r="BC27" s="4" t="str">
        <f t="shared" si="12"/>
        <v>434上天草市阿村</v>
      </c>
    </row>
    <row r="28" spans="1:55" ht="19.5" customHeight="1">
      <c r="A28" s="13">
        <v>22</v>
      </c>
      <c r="B28" s="25"/>
      <c r="C28" s="25"/>
      <c r="D28" s="26"/>
      <c r="E28" s="25"/>
      <c r="F28" s="25"/>
      <c r="G28" s="25"/>
      <c r="H28" s="25"/>
      <c r="I28" s="25"/>
      <c r="J28" s="25"/>
      <c r="K28" s="44"/>
      <c r="L28" s="25"/>
      <c r="M28" s="25"/>
      <c r="AE28" s="3">
        <v>23</v>
      </c>
      <c r="AF28" s="16" t="s">
        <v>26</v>
      </c>
      <c r="AG28" s="17" t="s">
        <v>31</v>
      </c>
      <c r="AM28">
        <f t="shared" si="3"/>
        <v>23</v>
      </c>
      <c r="AN28" t="str">
        <f t="shared" si="4"/>
        <v>大津町真木</v>
      </c>
      <c r="AO28" s="5"/>
      <c r="AP28" s="5">
        <f t="shared" si="14"/>
      </c>
      <c r="AQ28" s="5">
        <f t="shared" si="15"/>
      </c>
      <c r="AS28" s="4" t="str">
        <f t="shared" si="13"/>
        <v>23 大津町真木</v>
      </c>
      <c r="AT28" s="4" t="str">
        <f t="shared" si="1"/>
        <v>62 熊本市奥古閑</v>
      </c>
      <c r="AU28" s="4"/>
      <c r="AV28" s="4" t="str">
        <f t="shared" si="5"/>
        <v>123 和水町江田</v>
      </c>
      <c r="AW28" s="4" t="str">
        <f t="shared" si="6"/>
        <v>159 小国町蓬来</v>
      </c>
      <c r="AX28" s="4" t="str">
        <f t="shared" si="7"/>
        <v>212 益城町袴野</v>
      </c>
      <c r="AY28" s="4" t="str">
        <f t="shared" si="8"/>
        <v>258 宇城市上郷</v>
      </c>
      <c r="AZ28" s="4" t="str">
        <f t="shared" si="9"/>
        <v>290八代市両出</v>
      </c>
      <c r="BA28" s="4" t="str">
        <f t="shared" si="10"/>
        <v>331水俣市正千山</v>
      </c>
      <c r="BB28" s="4" t="str">
        <f t="shared" si="11"/>
        <v>366多良木町赤木</v>
      </c>
      <c r="BC28" s="4" t="str">
        <f t="shared" si="12"/>
        <v>435上天草市教良木</v>
      </c>
    </row>
    <row r="29" spans="1:55" ht="19.5" customHeight="1">
      <c r="A29" s="13">
        <v>23</v>
      </c>
      <c r="B29" s="25"/>
      <c r="C29" s="25"/>
      <c r="D29" s="26"/>
      <c r="E29" s="25"/>
      <c r="F29" s="25"/>
      <c r="G29" s="25"/>
      <c r="H29" s="25"/>
      <c r="I29" s="25"/>
      <c r="J29" s="25"/>
      <c r="K29" s="44"/>
      <c r="L29" s="25"/>
      <c r="M29" s="25"/>
      <c r="AE29" s="3">
        <v>24</v>
      </c>
      <c r="AF29" s="16" t="s">
        <v>26</v>
      </c>
      <c r="AG29" s="17" t="s">
        <v>32</v>
      </c>
      <c r="AM29">
        <f t="shared" si="3"/>
        <v>24</v>
      </c>
      <c r="AN29" t="str">
        <f t="shared" si="4"/>
        <v>大津町大林</v>
      </c>
      <c r="AO29" s="5"/>
      <c r="AP29" s="5">
        <f t="shared" si="14"/>
      </c>
      <c r="AQ29" s="5">
        <f t="shared" si="15"/>
      </c>
      <c r="AS29" s="4" t="str">
        <f t="shared" si="13"/>
        <v>24 大津町大林</v>
      </c>
      <c r="AT29" s="4" t="str">
        <f t="shared" si="1"/>
        <v>63 熊本市清藤</v>
      </c>
      <c r="AU29" s="4"/>
      <c r="AV29" s="4" t="str">
        <f t="shared" si="5"/>
        <v>124 和水町用木</v>
      </c>
      <c r="AW29" s="4" t="str">
        <f t="shared" si="6"/>
        <v>160 小国町室原</v>
      </c>
      <c r="AX29" s="4" t="str">
        <f t="shared" si="7"/>
        <v>213 益城町熊本空港</v>
      </c>
      <c r="AY29" s="4" t="str">
        <f t="shared" si="8"/>
        <v>259 美里町堅志田</v>
      </c>
      <c r="AZ29" s="4" t="str">
        <f t="shared" si="9"/>
        <v>291八代市野崎</v>
      </c>
      <c r="BA29" s="4" t="str">
        <f t="shared" si="10"/>
        <v>332水俣市石坂川</v>
      </c>
      <c r="BB29" s="4" t="str">
        <f t="shared" si="11"/>
        <v>367多良木町柳野</v>
      </c>
      <c r="BC29" s="4" t="str">
        <f t="shared" si="12"/>
        <v>436上天草市樋合</v>
      </c>
    </row>
    <row r="30" spans="1:55" ht="19.5" customHeight="1">
      <c r="A30" s="13">
        <v>24</v>
      </c>
      <c r="B30" s="25"/>
      <c r="C30" s="25"/>
      <c r="D30" s="26"/>
      <c r="E30" s="25"/>
      <c r="F30" s="25"/>
      <c r="G30" s="25"/>
      <c r="H30" s="25"/>
      <c r="I30" s="25"/>
      <c r="J30" s="25"/>
      <c r="K30" s="44"/>
      <c r="L30" s="25"/>
      <c r="M30" s="25"/>
      <c r="AE30" s="3">
        <v>25</v>
      </c>
      <c r="AF30" s="16" t="s">
        <v>26</v>
      </c>
      <c r="AG30" s="17" t="s">
        <v>33</v>
      </c>
      <c r="AM30">
        <f t="shared" si="3"/>
        <v>25</v>
      </c>
      <c r="AN30" t="str">
        <f t="shared" si="4"/>
        <v>大津町峠</v>
      </c>
      <c r="AO30" s="5"/>
      <c r="AP30" s="5">
        <f t="shared" si="14"/>
      </c>
      <c r="AQ30" s="5">
        <f t="shared" si="15"/>
      </c>
      <c r="AS30" s="4" t="str">
        <f t="shared" si="13"/>
        <v>25 大津町峠</v>
      </c>
      <c r="AT30" s="4" t="str">
        <f t="shared" si="1"/>
        <v>64 熊本市平原</v>
      </c>
      <c r="AU30" s="4"/>
      <c r="AV30" s="4" t="str">
        <f t="shared" si="5"/>
        <v>125 和水町久井原</v>
      </c>
      <c r="AW30" s="4" t="str">
        <f t="shared" si="6"/>
        <v>161 小国町北里</v>
      </c>
      <c r="AX30" s="4" t="str">
        <f t="shared" si="7"/>
        <v>214 甲佐町岩下</v>
      </c>
      <c r="AY30" s="4" t="str">
        <f t="shared" si="8"/>
        <v>260 美里町佐俣</v>
      </c>
      <c r="AZ30" s="4" t="str">
        <f t="shared" si="9"/>
        <v>292氷川町島地</v>
      </c>
      <c r="BA30" s="4" t="str">
        <f t="shared" si="10"/>
        <v>333水俣市石飛</v>
      </c>
      <c r="BB30" s="4" t="str">
        <f t="shared" si="11"/>
        <v>368多良木町宮ヶ野</v>
      </c>
      <c r="BC30" s="4" t="str">
        <f t="shared" si="12"/>
        <v>437天草市赤崎</v>
      </c>
    </row>
    <row r="31" spans="1:55" ht="19.5" customHeight="1">
      <c r="A31" s="13">
        <v>25</v>
      </c>
      <c r="B31" s="25"/>
      <c r="C31" s="25"/>
      <c r="D31" s="26"/>
      <c r="E31" s="25"/>
      <c r="F31" s="25"/>
      <c r="G31" s="25"/>
      <c r="H31" s="25"/>
      <c r="I31" s="25"/>
      <c r="J31" s="25"/>
      <c r="K31" s="44"/>
      <c r="L31" s="25"/>
      <c r="M31" s="25"/>
      <c r="AE31" s="3">
        <v>26</v>
      </c>
      <c r="AF31" s="16" t="s">
        <v>34</v>
      </c>
      <c r="AG31" s="17" t="s">
        <v>35</v>
      </c>
      <c r="AM31">
        <f t="shared" si="3"/>
        <v>26</v>
      </c>
      <c r="AN31" t="str">
        <f t="shared" si="4"/>
        <v>菊陽町久保田</v>
      </c>
      <c r="AO31" s="5"/>
      <c r="AP31" s="5">
        <f t="shared" si="14"/>
      </c>
      <c r="AQ31" s="5">
        <f t="shared" si="15"/>
      </c>
      <c r="AS31" s="4" t="str">
        <f t="shared" si="13"/>
        <v>26 菊陽町久保田</v>
      </c>
      <c r="AT31" s="4" t="str">
        <f t="shared" si="1"/>
        <v>65 熊本市植木</v>
      </c>
      <c r="AU31" s="4"/>
      <c r="AV31" s="4" t="str">
        <f t="shared" si="5"/>
        <v>126 和水町高野</v>
      </c>
      <c r="AW31" s="4" t="str">
        <f t="shared" si="6"/>
        <v>162 小国町岳ノ湯</v>
      </c>
      <c r="AX31" s="4" t="str">
        <f t="shared" si="7"/>
        <v>215 甲佐町小鹿</v>
      </c>
      <c r="AY31" s="4" t="str">
        <f t="shared" si="8"/>
        <v>261 美里町津留</v>
      </c>
      <c r="AZ31" s="4" t="str">
        <f t="shared" si="9"/>
        <v>293氷川町大野</v>
      </c>
      <c r="BA31" s="4" t="str">
        <f t="shared" si="10"/>
        <v>334水俣市越小場</v>
      </c>
      <c r="BB31" s="4" t="str">
        <f t="shared" si="11"/>
        <v>369湯前町湯前</v>
      </c>
      <c r="BC31" s="4" t="str">
        <f t="shared" si="12"/>
        <v>438天草市大浦</v>
      </c>
    </row>
    <row r="32" spans="1:55" ht="17.25" customHeight="1">
      <c r="A32" s="8"/>
      <c r="B32" s="8"/>
      <c r="C32" s="8"/>
      <c r="D32" s="8"/>
      <c r="E32" s="36"/>
      <c r="J32" s="36"/>
      <c r="K32" s="8"/>
      <c r="L32" s="8"/>
      <c r="M32" s="8"/>
      <c r="AE32" s="3">
        <v>27</v>
      </c>
      <c r="AF32" s="16" t="s">
        <v>34</v>
      </c>
      <c r="AG32" s="17" t="s">
        <v>36</v>
      </c>
      <c r="AM32">
        <f t="shared" si="3"/>
        <v>27</v>
      </c>
      <c r="AN32" t="str">
        <f t="shared" si="4"/>
        <v>菊陽町原水</v>
      </c>
      <c r="AO32" s="5"/>
      <c r="AP32" s="5">
        <f aca="true" t="shared" si="16" ref="AP32:AP74">IF($C$9="","",HLOOKUP($AL$8,TITEN,$AJ34))</f>
      </c>
      <c r="AQ32" s="5">
        <f aca="true" t="shared" si="17" ref="AQ32:AQ74">IF($D$9="","",HLOOKUP($AM$8,TITEN,$AJ34))</f>
      </c>
      <c r="AS32" s="4" t="str">
        <f t="shared" si="13"/>
        <v>27 菊陽町原水</v>
      </c>
      <c r="AT32" s="4" t="str">
        <f t="shared" si="1"/>
        <v>66 熊本市有泉</v>
      </c>
      <c r="AV32" s="4" t="str">
        <f t="shared" si="5"/>
        <v>127 和水町緑</v>
      </c>
      <c r="AW32" s="4" t="str">
        <f t="shared" si="6"/>
        <v>163 小国町万成</v>
      </c>
      <c r="AX32" s="4" t="str">
        <f t="shared" si="7"/>
        <v>216 甲佐町上早川</v>
      </c>
      <c r="AY32" s="4" t="str">
        <f t="shared" si="8"/>
        <v>262 美里町払川</v>
      </c>
      <c r="AZ32" s="4" t="str">
        <f t="shared" si="9"/>
        <v>294氷川町宮原</v>
      </c>
      <c r="BA32" s="4" t="str">
        <f t="shared" si="10"/>
        <v>335水俣市深川</v>
      </c>
      <c r="BB32" s="4" t="str">
        <f t="shared" si="11"/>
        <v>370湯前町横谷</v>
      </c>
      <c r="BC32" s="4" t="str">
        <f t="shared" si="12"/>
        <v>439天草市楠甫</v>
      </c>
    </row>
    <row r="33" spans="1:55" ht="18" customHeight="1">
      <c r="A33" s="8"/>
      <c r="D33" s="8"/>
      <c r="E33" s="9"/>
      <c r="F33" s="46" t="s">
        <v>559</v>
      </c>
      <c r="G33" s="46"/>
      <c r="H33" s="46"/>
      <c r="I33" s="46"/>
      <c r="J33" s="8"/>
      <c r="K33" s="8"/>
      <c r="L33" s="8"/>
      <c r="M33" s="8"/>
      <c r="AE33" s="3">
        <v>28</v>
      </c>
      <c r="AF33" s="16" t="s">
        <v>34</v>
      </c>
      <c r="AG33" s="17" t="s">
        <v>37</v>
      </c>
      <c r="AM33">
        <f t="shared" si="3"/>
        <v>28</v>
      </c>
      <c r="AN33" t="str">
        <f t="shared" si="4"/>
        <v>菊陽町曲手</v>
      </c>
      <c r="AO33" s="5"/>
      <c r="AP33" s="5">
        <f t="shared" si="16"/>
      </c>
      <c r="AQ33" s="5">
        <f t="shared" si="17"/>
      </c>
      <c r="AS33" s="4" t="str">
        <f t="shared" si="13"/>
        <v>28 菊陽町曲手</v>
      </c>
      <c r="AT33" s="4" t="str">
        <f t="shared" si="1"/>
        <v>67 熊本市木留</v>
      </c>
      <c r="AU33" s="4"/>
      <c r="AV33" s="4" t="str">
        <f t="shared" si="5"/>
        <v>128 和水町大田黒</v>
      </c>
      <c r="AW33" s="4" t="str">
        <f t="shared" si="6"/>
        <v>164 小国町杖立</v>
      </c>
      <c r="AX33" s="4" t="str">
        <f t="shared" si="7"/>
        <v>217 甲佐町津志田</v>
      </c>
      <c r="AY33" s="4" t="str">
        <f t="shared" si="8"/>
        <v>263 美里町砥用</v>
      </c>
      <c r="AZ33" s="4" t="str">
        <f t="shared" si="9"/>
        <v>295八代市南種山</v>
      </c>
      <c r="BA33" s="4" t="str">
        <f t="shared" si="10"/>
        <v>336水俣市久木野</v>
      </c>
      <c r="BB33" s="4" t="str">
        <f t="shared" si="11"/>
        <v>371水上村江代</v>
      </c>
      <c r="BC33" s="4" t="str">
        <f t="shared" si="12"/>
        <v>440天草市上津浦</v>
      </c>
    </row>
    <row r="34" spans="1:55" ht="18" customHeight="1">
      <c r="A34" s="43" t="s">
        <v>570</v>
      </c>
      <c r="B34" s="47" t="str">
        <f>IF($B$5="","",$B$5)</f>
        <v>菊池小学校</v>
      </c>
      <c r="C34" s="47"/>
      <c r="D34" s="45" t="s">
        <v>571</v>
      </c>
      <c r="E34" s="39">
        <f>IF($E$5="","",$E$5)</f>
        <v>1234567</v>
      </c>
      <c r="F34" s="9"/>
      <c r="G34" s="10"/>
      <c r="H34" s="10"/>
      <c r="I34" s="11"/>
      <c r="J34" s="35"/>
      <c r="AE34" s="3">
        <v>29</v>
      </c>
      <c r="AF34" s="16" t="s">
        <v>38</v>
      </c>
      <c r="AG34" s="17" t="s">
        <v>39</v>
      </c>
      <c r="AM34">
        <f t="shared" si="3"/>
        <v>29</v>
      </c>
      <c r="AN34" t="str">
        <f t="shared" si="4"/>
        <v>合志市竹迫</v>
      </c>
      <c r="AO34" s="5"/>
      <c r="AP34" s="5">
        <f t="shared" si="16"/>
      </c>
      <c r="AQ34" s="5">
        <f t="shared" si="17"/>
      </c>
      <c r="AS34" s="4" t="str">
        <f t="shared" si="13"/>
        <v>29 合志市竹迫</v>
      </c>
      <c r="AT34" s="4" t="str">
        <f t="shared" si="1"/>
        <v>68 熊本市内</v>
      </c>
      <c r="AU34" s="4"/>
      <c r="AV34" s="4" t="str">
        <f t="shared" si="5"/>
        <v>129 和水町西吉地</v>
      </c>
      <c r="AW34" s="4" t="str">
        <f t="shared" si="6"/>
        <v>165 産山村山鹿</v>
      </c>
      <c r="AX34" s="4" t="str">
        <f t="shared" si="7"/>
        <v>218 山都町浜町</v>
      </c>
      <c r="AY34" s="4" t="str">
        <f t="shared" si="8"/>
        <v>264 美里町早楠</v>
      </c>
      <c r="AZ34" s="4" t="str">
        <f t="shared" si="9"/>
        <v>296八代市河俣</v>
      </c>
      <c r="BA34" s="4" t="str">
        <f t="shared" si="10"/>
        <v>337水俣市大川</v>
      </c>
      <c r="BB34" s="4" t="str">
        <f t="shared" si="11"/>
        <v>372水上村湯山</v>
      </c>
      <c r="BC34" s="4" t="str">
        <f t="shared" si="12"/>
        <v>441天草市島子</v>
      </c>
    </row>
    <row r="35" spans="1:55" ht="19.5" customHeight="1">
      <c r="A35" s="12" t="s">
        <v>542</v>
      </c>
      <c r="B35" s="12" t="s">
        <v>511</v>
      </c>
      <c r="C35" s="12" t="s">
        <v>510</v>
      </c>
      <c r="D35" s="12" t="s">
        <v>0</v>
      </c>
      <c r="E35" s="12" t="s">
        <v>512</v>
      </c>
      <c r="F35" s="12" t="s">
        <v>556</v>
      </c>
      <c r="G35" s="12" t="s">
        <v>2</v>
      </c>
      <c r="H35" s="12" t="s">
        <v>1</v>
      </c>
      <c r="I35" s="12" t="s">
        <v>513</v>
      </c>
      <c r="J35" s="12" t="s">
        <v>557</v>
      </c>
      <c r="K35" s="12" t="s">
        <v>521</v>
      </c>
      <c r="L35" s="12" t="s">
        <v>538</v>
      </c>
      <c r="M35" s="12" t="s">
        <v>539</v>
      </c>
      <c r="AE35" s="3">
        <v>30</v>
      </c>
      <c r="AF35" s="16" t="s">
        <v>7</v>
      </c>
      <c r="AG35" s="17" t="s">
        <v>40</v>
      </c>
      <c r="AM35">
        <f t="shared" si="3"/>
        <v>30</v>
      </c>
      <c r="AN35" t="str">
        <f t="shared" si="4"/>
        <v>菊池市福本</v>
      </c>
      <c r="AO35" s="5"/>
      <c r="AP35" s="5">
        <f t="shared" si="16"/>
      </c>
      <c r="AQ35" s="5">
        <f t="shared" si="17"/>
      </c>
      <c r="AS35" s="4" t="str">
        <f t="shared" si="13"/>
        <v>30 菊池市福本</v>
      </c>
      <c r="AT35" s="4" t="str">
        <f t="shared" si="1"/>
        <v>69 熊本市豊田</v>
      </c>
      <c r="AU35" s="4"/>
      <c r="AV35" s="4" t="str">
        <f t="shared" si="5"/>
        <v>130 南関町関町</v>
      </c>
      <c r="AW35" s="4" t="str">
        <f t="shared" si="6"/>
        <v>166 産山村田尻</v>
      </c>
      <c r="AX35" s="4" t="str">
        <f t="shared" si="7"/>
        <v>219 山都町津留</v>
      </c>
      <c r="AY35" s="4" t="str">
        <f t="shared" si="8"/>
        <v>265 美里町東砥用</v>
      </c>
      <c r="AZ35" s="4" t="str">
        <f t="shared" si="9"/>
        <v>297八代市鶴木場</v>
      </c>
      <c r="BA35" s="4" t="str">
        <f t="shared" si="10"/>
        <v>338芦北町田浦</v>
      </c>
      <c r="BB35" s="4" t="str">
        <f t="shared" si="11"/>
        <v>373水上村古屋敷</v>
      </c>
      <c r="BC35" s="4" t="str">
        <f t="shared" si="12"/>
        <v>442上天草市姫浦</v>
      </c>
    </row>
    <row r="36" spans="1:55" ht="19.5" customHeight="1">
      <c r="A36" s="13">
        <v>26</v>
      </c>
      <c r="B36" s="25"/>
      <c r="C36" s="25"/>
      <c r="D36" s="26"/>
      <c r="E36" s="25"/>
      <c r="F36" s="25"/>
      <c r="G36" s="25"/>
      <c r="H36" s="25"/>
      <c r="I36" s="25"/>
      <c r="J36" s="25"/>
      <c r="K36" s="44"/>
      <c r="L36" s="25"/>
      <c r="M36" s="25"/>
      <c r="AE36" s="3">
        <v>31</v>
      </c>
      <c r="AF36" s="16" t="s">
        <v>7</v>
      </c>
      <c r="AG36" s="17" t="s">
        <v>41</v>
      </c>
      <c r="AM36">
        <f t="shared" si="3"/>
        <v>31</v>
      </c>
      <c r="AN36" t="str">
        <f t="shared" si="4"/>
        <v>菊池市田島</v>
      </c>
      <c r="AO36" s="5"/>
      <c r="AP36" s="5">
        <f t="shared" si="16"/>
      </c>
      <c r="AQ36" s="5">
        <f t="shared" si="17"/>
      </c>
      <c r="AS36" s="4" t="str">
        <f t="shared" si="13"/>
        <v>31 菊池市田島</v>
      </c>
      <c r="AT36" s="4" t="str">
        <f t="shared" si="1"/>
        <v>70 熊本市正清</v>
      </c>
      <c r="AU36" s="4"/>
      <c r="AV36" s="4" t="str">
        <f t="shared" si="5"/>
        <v>131 南関町上坂下</v>
      </c>
      <c r="AW36" s="4" t="str">
        <f t="shared" si="6"/>
        <v>167 阿蘇市波野</v>
      </c>
      <c r="AX36" s="4" t="str">
        <f t="shared" si="7"/>
        <v>220 山都町内大臣</v>
      </c>
      <c r="AY36" s="4" t="str">
        <f t="shared" si="8"/>
        <v>266 美里町洞岳</v>
      </c>
      <c r="AZ36" s="4" t="str">
        <f t="shared" si="9"/>
        <v>298八代市内木場</v>
      </c>
      <c r="BA36" s="4" t="str">
        <f t="shared" si="10"/>
        <v>339芦北町井牟田</v>
      </c>
      <c r="BB36" s="4" t="str">
        <f t="shared" si="11"/>
        <v>374水上村横才</v>
      </c>
      <c r="BC36" s="4" t="str">
        <f t="shared" si="12"/>
        <v>443上天草市牟田</v>
      </c>
    </row>
    <row r="37" spans="1:55" ht="19.5" customHeight="1">
      <c r="A37" s="13">
        <v>27</v>
      </c>
      <c r="B37" s="25"/>
      <c r="C37" s="25"/>
      <c r="D37" s="26"/>
      <c r="E37" s="25"/>
      <c r="F37" s="25"/>
      <c r="G37" s="25"/>
      <c r="H37" s="25"/>
      <c r="I37" s="25"/>
      <c r="J37" s="25"/>
      <c r="K37" s="44"/>
      <c r="L37" s="25"/>
      <c r="M37" s="25"/>
      <c r="AE37" s="3">
        <v>32</v>
      </c>
      <c r="AF37" s="16" t="s">
        <v>7</v>
      </c>
      <c r="AG37" s="17" t="s">
        <v>42</v>
      </c>
      <c r="AM37">
        <f t="shared" si="3"/>
        <v>32</v>
      </c>
      <c r="AN37" t="str">
        <f t="shared" si="4"/>
        <v>菊池市住吉</v>
      </c>
      <c r="AO37" s="5"/>
      <c r="AP37" s="5">
        <f t="shared" si="16"/>
      </c>
      <c r="AQ37" s="5">
        <f t="shared" si="17"/>
      </c>
      <c r="AS37" s="4" t="str">
        <f t="shared" si="13"/>
        <v>32 菊池市住吉</v>
      </c>
      <c r="AT37" s="4" t="str">
        <f t="shared" si="1"/>
        <v>71 熊本市平原</v>
      </c>
      <c r="AU37" s="4"/>
      <c r="AV37" s="4" t="str">
        <f>AE137&amp;" "&amp;AF130&amp;AG130</f>
        <v>132 南関町相谷</v>
      </c>
      <c r="AW37" s="4" t="str">
        <f t="shared" si="6"/>
        <v>168 阿蘇市小池野</v>
      </c>
      <c r="AX37" s="4" t="str">
        <f t="shared" si="7"/>
        <v>221 山都町菅</v>
      </c>
      <c r="AY37" s="4" t="str">
        <f t="shared" si="8"/>
        <v>267 美里町川越</v>
      </c>
      <c r="AZ37" s="4" t="str">
        <f t="shared" si="9"/>
        <v>299八代市柿迫</v>
      </c>
      <c r="BA37" s="4" t="str">
        <f t="shared" si="10"/>
        <v>340芦北町横居木</v>
      </c>
      <c r="BB37" s="4" t="str">
        <f t="shared" si="11"/>
        <v>375水上村平畑</v>
      </c>
      <c r="BC37" s="4" t="str">
        <f t="shared" si="12"/>
        <v>444上天草市高戸</v>
      </c>
    </row>
    <row r="38" spans="1:55" ht="19.5" customHeight="1">
      <c r="A38" s="13">
        <v>28</v>
      </c>
      <c r="B38" s="25"/>
      <c r="C38" s="25"/>
      <c r="D38" s="26"/>
      <c r="E38" s="25"/>
      <c r="F38" s="25"/>
      <c r="G38" s="25"/>
      <c r="H38" s="25"/>
      <c r="I38" s="25"/>
      <c r="J38" s="25"/>
      <c r="K38" s="44"/>
      <c r="L38" s="25"/>
      <c r="M38" s="25"/>
      <c r="AE38" s="3">
        <v>33</v>
      </c>
      <c r="AF38" s="16" t="s">
        <v>38</v>
      </c>
      <c r="AG38" s="17" t="s">
        <v>43</v>
      </c>
      <c r="AM38">
        <f t="shared" si="3"/>
        <v>33</v>
      </c>
      <c r="AN38" t="str">
        <f t="shared" si="4"/>
        <v>合志市御代志</v>
      </c>
      <c r="AO38" s="5"/>
      <c r="AP38" s="5">
        <f t="shared" si="16"/>
      </c>
      <c r="AQ38" s="5">
        <f t="shared" si="17"/>
      </c>
      <c r="AS38" s="4" t="str">
        <f t="shared" si="13"/>
        <v>33 合志市御代志</v>
      </c>
      <c r="AT38" s="4" t="str">
        <f t="shared" si="1"/>
        <v>72 熊本市宮地</v>
      </c>
      <c r="AU38" s="4"/>
      <c r="AV38" s="4" t="str">
        <f t="shared" si="5"/>
        <v>133 南関町上長田</v>
      </c>
      <c r="AW38" s="4" t="str">
        <f t="shared" si="6"/>
        <v>169 阿蘇市遊雀</v>
      </c>
      <c r="AX38" s="4" t="str">
        <f t="shared" si="7"/>
        <v>222 山都町川野</v>
      </c>
      <c r="AY38" s="4"/>
      <c r="AZ38" s="4" t="str">
        <f t="shared" si="9"/>
        <v>300八代市下岳</v>
      </c>
      <c r="BA38" s="4" t="str">
        <f t="shared" si="10"/>
        <v>341津奈木町岩城</v>
      </c>
      <c r="BB38" s="4" t="str">
        <f t="shared" si="11"/>
        <v>376水上村水洗</v>
      </c>
      <c r="BC38" s="4" t="str">
        <f t="shared" si="12"/>
        <v>445上天草市樋島</v>
      </c>
    </row>
    <row r="39" spans="1:55" ht="19.5" customHeight="1">
      <c r="A39" s="13">
        <v>29</v>
      </c>
      <c r="B39" s="25"/>
      <c r="C39" s="25"/>
      <c r="D39" s="26"/>
      <c r="E39" s="25"/>
      <c r="F39" s="25"/>
      <c r="G39" s="25"/>
      <c r="H39" s="25"/>
      <c r="I39" s="25"/>
      <c r="J39" s="25"/>
      <c r="K39" s="44"/>
      <c r="L39" s="25"/>
      <c r="M39" s="25"/>
      <c r="AE39" s="3">
        <v>34</v>
      </c>
      <c r="AF39" s="16" t="s">
        <v>38</v>
      </c>
      <c r="AG39" s="17" t="s">
        <v>44</v>
      </c>
      <c r="AM39">
        <f aca="true" t="shared" si="18" ref="AM39:AM70">IF(OR(AM38=AN$4,AM38=""),"",AM38+1)</f>
        <v>34</v>
      </c>
      <c r="AN39" t="str">
        <f aca="true" t="shared" si="19" ref="AN39:AN70">IF(AM39="","",VLOOKUP(AM39,TITEN,2)&amp;VLOOKUP(AM39,TITEN,3))</f>
        <v>合志市大池</v>
      </c>
      <c r="AO39" s="5"/>
      <c r="AP39" s="5">
        <f t="shared" si="16"/>
      </c>
      <c r="AQ39" s="5">
        <f t="shared" si="17"/>
      </c>
      <c r="AS39" s="4" t="str">
        <f t="shared" si="13"/>
        <v>34 合志市大池</v>
      </c>
      <c r="AT39" s="4" t="str">
        <f t="shared" si="1"/>
        <v>73 熊本市千町</v>
      </c>
      <c r="AU39" s="4"/>
      <c r="AV39" s="4" t="str">
        <f t="shared" si="5"/>
        <v>134 長洲町長洲</v>
      </c>
      <c r="AW39" s="4" t="str">
        <f t="shared" si="6"/>
        <v>170 阿蘇市仁田水</v>
      </c>
      <c r="AX39" s="4" t="str">
        <f t="shared" si="7"/>
        <v>223 山都町黒川</v>
      </c>
      <c r="AY39" s="4"/>
      <c r="AZ39" s="4" t="str">
        <f t="shared" si="9"/>
        <v>301八代市河合場</v>
      </c>
      <c r="BA39" s="4" t="str">
        <f t="shared" si="10"/>
        <v>342津奈木町赤崎</v>
      </c>
      <c r="BB39" s="4" t="str">
        <f t="shared" si="11"/>
        <v>377あさぎり町須恵</v>
      </c>
      <c r="BC39" s="4" t="str">
        <f t="shared" si="12"/>
        <v>446上天草市大道</v>
      </c>
    </row>
    <row r="40" spans="1:55" ht="19.5" customHeight="1">
      <c r="A40" s="13">
        <v>30</v>
      </c>
      <c r="B40" s="25"/>
      <c r="C40" s="25"/>
      <c r="D40" s="26"/>
      <c r="E40" s="25"/>
      <c r="F40" s="25"/>
      <c r="G40" s="25"/>
      <c r="H40" s="25"/>
      <c r="I40" s="25"/>
      <c r="J40" s="25"/>
      <c r="K40" s="44"/>
      <c r="L40" s="25"/>
      <c r="M40" s="25"/>
      <c r="AE40" s="3">
        <v>35</v>
      </c>
      <c r="AF40" s="16" t="s">
        <v>38</v>
      </c>
      <c r="AG40" s="17" t="s">
        <v>45</v>
      </c>
      <c r="AM40">
        <f t="shared" si="18"/>
        <v>35</v>
      </c>
      <c r="AN40" t="str">
        <f t="shared" si="19"/>
        <v>合志市野々島</v>
      </c>
      <c r="AO40" s="5"/>
      <c r="AP40" s="5">
        <f t="shared" si="16"/>
      </c>
      <c r="AQ40" s="5">
        <f t="shared" si="17"/>
      </c>
      <c r="AS40" s="4" t="str">
        <f t="shared" si="13"/>
        <v>35 合志市野々島</v>
      </c>
      <c r="AT40" s="4" t="str">
        <f t="shared" si="1"/>
        <v>74 熊本市塚原</v>
      </c>
      <c r="AU40" s="4"/>
      <c r="AV40" s="4" t="str">
        <f t="shared" si="5"/>
        <v>135 長洲町清願寺</v>
      </c>
      <c r="AW40" s="4" t="str">
        <f t="shared" si="6"/>
        <v>171 高森町高森</v>
      </c>
      <c r="AX40" s="4" t="str">
        <f t="shared" si="7"/>
        <v>224 山都町稲生野</v>
      </c>
      <c r="AY40" s="4"/>
      <c r="AZ40" s="4" t="str">
        <f t="shared" si="9"/>
        <v>302八代市仁田尾</v>
      </c>
      <c r="BA40" s="4" t="str">
        <f t="shared" si="10"/>
        <v>343津奈木町平国</v>
      </c>
      <c r="BB40" s="4" t="str">
        <f t="shared" si="11"/>
        <v>378あさぎり町平山</v>
      </c>
      <c r="BC40" s="4" t="str">
        <f t="shared" si="12"/>
        <v>447天草市御所浦</v>
      </c>
    </row>
    <row r="41" spans="1:55" ht="19.5" customHeight="1">
      <c r="A41" s="13">
        <v>31</v>
      </c>
      <c r="B41" s="25"/>
      <c r="C41" s="25"/>
      <c r="D41" s="26"/>
      <c r="E41" s="25"/>
      <c r="F41" s="25"/>
      <c r="G41" s="25"/>
      <c r="H41" s="25"/>
      <c r="I41" s="25"/>
      <c r="J41" s="25"/>
      <c r="K41" s="44"/>
      <c r="L41" s="25"/>
      <c r="M41" s="25"/>
      <c r="AE41" s="3">
        <v>36</v>
      </c>
      <c r="AF41" s="16" t="s">
        <v>38</v>
      </c>
      <c r="AG41" s="17" t="s">
        <v>46</v>
      </c>
      <c r="AM41">
        <f t="shared" si="18"/>
        <v>36</v>
      </c>
      <c r="AN41" t="str">
        <f t="shared" si="19"/>
        <v>合志市須屋</v>
      </c>
      <c r="AO41" s="5"/>
      <c r="AP41" s="5">
        <f t="shared" si="16"/>
      </c>
      <c r="AQ41" s="5">
        <f t="shared" si="17"/>
      </c>
      <c r="AS41" s="4" t="str">
        <f t="shared" si="13"/>
        <v>36 合志市須屋</v>
      </c>
      <c r="AT41" s="4"/>
      <c r="AU41" s="4"/>
      <c r="AV41" s="4" t="str">
        <f>AE141&amp;" "&amp;AF134&amp;AG134</f>
        <v>136 長洲町宮野</v>
      </c>
      <c r="AW41" s="4" t="str">
        <f t="shared" si="6"/>
        <v>172 高森町色見</v>
      </c>
      <c r="AX41" s="4" t="str">
        <f t="shared" si="7"/>
        <v>225 山都町下名連石</v>
      </c>
      <c r="AY41" s="4"/>
      <c r="AZ41" s="4" t="str">
        <f t="shared" si="9"/>
        <v>303八代市椎原</v>
      </c>
      <c r="BB41" s="4" t="str">
        <f t="shared" si="11"/>
        <v>379あさぎり町深田</v>
      </c>
      <c r="BC41" s="4" t="str">
        <f t="shared" si="12"/>
        <v>448天草市牧島</v>
      </c>
    </row>
    <row r="42" spans="1:55" ht="19.5" customHeight="1">
      <c r="A42" s="13">
        <v>32</v>
      </c>
      <c r="B42" s="25"/>
      <c r="C42" s="25"/>
      <c r="D42" s="26"/>
      <c r="E42" s="25"/>
      <c r="F42" s="25"/>
      <c r="G42" s="25"/>
      <c r="H42" s="25"/>
      <c r="I42" s="25"/>
      <c r="J42" s="25"/>
      <c r="K42" s="44"/>
      <c r="L42" s="25"/>
      <c r="M42" s="25"/>
      <c r="AE42" s="3">
        <v>37</v>
      </c>
      <c r="AF42" s="16" t="s">
        <v>544</v>
      </c>
      <c r="AG42" s="17" t="s">
        <v>544</v>
      </c>
      <c r="AM42">
        <f t="shared" si="18"/>
      </c>
      <c r="AN42">
        <f t="shared" si="19"/>
      </c>
      <c r="AO42" s="5"/>
      <c r="AP42" s="5">
        <f t="shared" si="16"/>
      </c>
      <c r="AQ42" s="5">
        <f t="shared" si="17"/>
      </c>
      <c r="AS42" s="4"/>
      <c r="AT42" s="4"/>
      <c r="AU42" s="4"/>
      <c r="AW42" s="4" t="str">
        <f t="shared" si="6"/>
        <v>173 高森町上色見</v>
      </c>
      <c r="AX42" s="4" t="str">
        <f t="shared" si="7"/>
        <v>226 山都町北中島</v>
      </c>
      <c r="AY42" s="4"/>
      <c r="AZ42" s="4" t="str">
        <f t="shared" si="9"/>
        <v>304八代市坂木</v>
      </c>
      <c r="BA42" s="4"/>
      <c r="BB42" s="4" t="str">
        <f t="shared" si="11"/>
        <v>380相良村深水</v>
      </c>
      <c r="BC42" s="4" t="str">
        <f t="shared" si="12"/>
        <v>449天草市浦</v>
      </c>
    </row>
    <row r="43" spans="1:55" ht="19.5" customHeight="1">
      <c r="A43" s="13">
        <v>33</v>
      </c>
      <c r="B43" s="25"/>
      <c r="C43" s="25"/>
      <c r="D43" s="26"/>
      <c r="E43" s="25"/>
      <c r="F43" s="25"/>
      <c r="G43" s="25"/>
      <c r="H43" s="25"/>
      <c r="I43" s="25"/>
      <c r="J43" s="25"/>
      <c r="K43" s="44"/>
      <c r="L43" s="25"/>
      <c r="M43" s="25"/>
      <c r="AE43" s="3">
        <v>38</v>
      </c>
      <c r="AF43" s="16" t="s">
        <v>544</v>
      </c>
      <c r="AG43" s="17" t="s">
        <v>544</v>
      </c>
      <c r="AM43">
        <f t="shared" si="18"/>
      </c>
      <c r="AN43">
        <f t="shared" si="19"/>
      </c>
      <c r="AO43" s="5"/>
      <c r="AP43" s="5">
        <f t="shared" si="16"/>
      </c>
      <c r="AQ43" s="5">
        <f t="shared" si="17"/>
      </c>
      <c r="AS43" s="4"/>
      <c r="AT43" s="4"/>
      <c r="AU43" s="4"/>
      <c r="AW43" s="4" t="str">
        <f t="shared" si="6"/>
        <v>174 高森町大戸の口</v>
      </c>
      <c r="AX43" s="4" t="str">
        <f t="shared" si="7"/>
        <v>227 山都町島木</v>
      </c>
      <c r="AY43" s="4"/>
      <c r="AZ43" s="4" t="str">
        <f t="shared" si="9"/>
        <v>305八代市久連子</v>
      </c>
      <c r="BA43" s="4"/>
      <c r="BB43" s="4" t="str">
        <f t="shared" si="11"/>
        <v>381相良村川辺</v>
      </c>
      <c r="BC43" s="4" t="str">
        <f t="shared" si="12"/>
        <v>450天草市外平</v>
      </c>
    </row>
    <row r="44" spans="1:55" ht="19.5" customHeight="1">
      <c r="A44" s="13">
        <v>34</v>
      </c>
      <c r="B44" s="25"/>
      <c r="C44" s="25"/>
      <c r="D44" s="26"/>
      <c r="E44" s="25"/>
      <c r="F44" s="25"/>
      <c r="G44" s="25"/>
      <c r="H44" s="25"/>
      <c r="I44" s="25"/>
      <c r="J44" s="25"/>
      <c r="K44" s="44"/>
      <c r="L44" s="25"/>
      <c r="M44" s="25"/>
      <c r="AE44" s="3">
        <v>39</v>
      </c>
      <c r="AF44" s="16" t="s">
        <v>544</v>
      </c>
      <c r="AG44" s="17" t="s">
        <v>544</v>
      </c>
      <c r="AM44">
        <f t="shared" si="18"/>
      </c>
      <c r="AN44">
        <f t="shared" si="19"/>
      </c>
      <c r="AO44" s="5"/>
      <c r="AP44" s="5">
        <f t="shared" si="16"/>
      </c>
      <c r="AQ44" s="5">
        <f t="shared" si="17"/>
      </c>
      <c r="AS44" s="4"/>
      <c r="AT44" s="4"/>
      <c r="AU44" s="4"/>
      <c r="AV44" s="4"/>
      <c r="AW44" s="4" t="str">
        <f t="shared" si="6"/>
        <v>175 高森町草部</v>
      </c>
      <c r="AX44" s="4" t="str">
        <f t="shared" si="7"/>
        <v>228 山都町猿渡</v>
      </c>
      <c r="AY44" s="4"/>
      <c r="AZ44" s="4" t="str">
        <f t="shared" si="9"/>
        <v>306八代市栗木</v>
      </c>
      <c r="BA44" s="4"/>
      <c r="BB44" s="4" t="str">
        <f t="shared" si="11"/>
        <v>382相良村四浦</v>
      </c>
      <c r="BC44" s="4" t="str">
        <f t="shared" si="12"/>
        <v>451天草市横浦</v>
      </c>
    </row>
    <row r="45" spans="1:55" ht="19.5" customHeight="1">
      <c r="A45" s="13">
        <v>35</v>
      </c>
      <c r="B45" s="25"/>
      <c r="C45" s="25"/>
      <c r="D45" s="26"/>
      <c r="E45" s="25"/>
      <c r="F45" s="25"/>
      <c r="G45" s="25"/>
      <c r="H45" s="25"/>
      <c r="I45" s="25"/>
      <c r="J45" s="25"/>
      <c r="K45" s="44"/>
      <c r="L45" s="25"/>
      <c r="M45" s="25"/>
      <c r="AE45" s="3">
        <v>40</v>
      </c>
      <c r="AF45" s="18" t="s">
        <v>47</v>
      </c>
      <c r="AG45" s="19" t="s">
        <v>48</v>
      </c>
      <c r="AM45">
        <f t="shared" si="18"/>
      </c>
      <c r="AN45">
        <f t="shared" si="19"/>
      </c>
      <c r="AO45" s="5"/>
      <c r="AP45" s="5">
        <f t="shared" si="16"/>
      </c>
      <c r="AQ45" s="5">
        <f t="shared" si="17"/>
      </c>
      <c r="AS45" s="4"/>
      <c r="AT45" s="4"/>
      <c r="AU45" s="4"/>
      <c r="AV45" s="4"/>
      <c r="AW45" s="4" t="str">
        <f t="shared" si="6"/>
        <v>176 高森町赤羽根</v>
      </c>
      <c r="AX45" s="4" t="str">
        <f t="shared" si="7"/>
        <v>229 山都町白小野</v>
      </c>
      <c r="AY45" s="4"/>
      <c r="AZ45" s="4" t="str">
        <f t="shared" si="9"/>
        <v>307八代市葉木</v>
      </c>
      <c r="BA45" s="4"/>
      <c r="BB45" s="4" t="str">
        <f t="shared" si="11"/>
        <v>383相良村野原</v>
      </c>
      <c r="BC45" s="4" t="str">
        <f t="shared" si="12"/>
        <v>452天草市棚底</v>
      </c>
    </row>
    <row r="46" spans="1:55" ht="19.5" customHeight="1">
      <c r="A46" s="13">
        <v>36</v>
      </c>
      <c r="B46" s="25"/>
      <c r="C46" s="25"/>
      <c r="D46" s="26"/>
      <c r="E46" s="25"/>
      <c r="F46" s="25"/>
      <c r="G46" s="25"/>
      <c r="H46" s="25"/>
      <c r="I46" s="25"/>
      <c r="J46" s="25"/>
      <c r="K46" s="44"/>
      <c r="L46" s="25"/>
      <c r="M46" s="25"/>
      <c r="AE46" s="3">
        <v>41</v>
      </c>
      <c r="AF46" s="18" t="s">
        <v>47</v>
      </c>
      <c r="AG46" s="19" t="s">
        <v>49</v>
      </c>
      <c r="AM46">
        <f t="shared" si="18"/>
      </c>
      <c r="AN46">
        <f t="shared" si="19"/>
      </c>
      <c r="AO46" s="5"/>
      <c r="AP46" s="5">
        <f t="shared" si="16"/>
      </c>
      <c r="AQ46" s="5">
        <f t="shared" si="17"/>
      </c>
      <c r="AS46" s="4"/>
      <c r="AT46" s="4"/>
      <c r="AU46" s="4"/>
      <c r="AV46" s="4"/>
      <c r="AW46" s="4" t="str">
        <f t="shared" si="6"/>
        <v>177 高森町津留</v>
      </c>
      <c r="AX46" s="4" t="str">
        <f t="shared" si="7"/>
        <v>230 山都町太平</v>
      </c>
      <c r="AY46" s="4"/>
      <c r="AZ46" s="4" t="str">
        <f>AE313&amp;AF306&amp;AG306</f>
        <v>308八代市樅木</v>
      </c>
      <c r="BA46" s="4"/>
      <c r="BB46" s="4" t="str">
        <f t="shared" si="11"/>
        <v>384相良村椎葉</v>
      </c>
      <c r="BC46" s="4" t="str">
        <f t="shared" si="12"/>
        <v>453天草市宮田</v>
      </c>
    </row>
    <row r="47" spans="1:55" ht="19.5" customHeight="1">
      <c r="A47" s="13">
        <v>37</v>
      </c>
      <c r="B47" s="25"/>
      <c r="C47" s="25"/>
      <c r="D47" s="26"/>
      <c r="E47" s="25"/>
      <c r="F47" s="25"/>
      <c r="G47" s="25"/>
      <c r="H47" s="25"/>
      <c r="I47" s="25"/>
      <c r="J47" s="25"/>
      <c r="K47" s="44"/>
      <c r="L47" s="25"/>
      <c r="M47" s="25"/>
      <c r="AE47" s="3">
        <v>42</v>
      </c>
      <c r="AF47" s="18" t="s">
        <v>47</v>
      </c>
      <c r="AG47" s="19" t="s">
        <v>50</v>
      </c>
      <c r="AM47">
        <f t="shared" si="18"/>
      </c>
      <c r="AN47">
        <f t="shared" si="19"/>
      </c>
      <c r="AO47" s="5"/>
      <c r="AP47" s="5">
        <f t="shared" si="16"/>
      </c>
      <c r="AQ47" s="5">
        <f t="shared" si="17"/>
      </c>
      <c r="AS47" s="4"/>
      <c r="AT47" s="4"/>
      <c r="AU47" s="4"/>
      <c r="AV47" s="4"/>
      <c r="AW47" s="4" t="str">
        <f t="shared" si="6"/>
        <v>178 高森町尾下</v>
      </c>
      <c r="AX47" s="4" t="str">
        <f t="shared" si="7"/>
        <v>231 山都町小峰</v>
      </c>
      <c r="AY47" s="4"/>
      <c r="BA47" s="4"/>
      <c r="BB47" s="4" t="str">
        <f t="shared" si="11"/>
        <v>385五木村五木</v>
      </c>
      <c r="BC47" s="4" t="str">
        <f t="shared" si="12"/>
        <v>454天草市浦</v>
      </c>
    </row>
    <row r="48" spans="1:55" ht="19.5" customHeight="1">
      <c r="A48" s="13">
        <v>38</v>
      </c>
      <c r="B48" s="25"/>
      <c r="C48" s="25"/>
      <c r="D48" s="26"/>
      <c r="E48" s="25"/>
      <c r="F48" s="25"/>
      <c r="G48" s="25"/>
      <c r="H48" s="25"/>
      <c r="I48" s="25"/>
      <c r="J48" s="25"/>
      <c r="K48" s="44"/>
      <c r="L48" s="25"/>
      <c r="M48" s="25"/>
      <c r="AE48" s="3">
        <v>43</v>
      </c>
      <c r="AF48" s="18" t="s">
        <v>47</v>
      </c>
      <c r="AG48" s="19" t="s">
        <v>51</v>
      </c>
      <c r="AM48">
        <f t="shared" si="18"/>
      </c>
      <c r="AN48">
        <f t="shared" si="19"/>
      </c>
      <c r="AO48" s="5"/>
      <c r="AP48" s="5">
        <f t="shared" si="16"/>
      </c>
      <c r="AQ48" s="5">
        <f t="shared" si="17"/>
      </c>
      <c r="AS48" s="4"/>
      <c r="AT48" s="4"/>
      <c r="AU48" s="4"/>
      <c r="AV48" s="4"/>
      <c r="AW48" s="4" t="str">
        <f t="shared" si="6"/>
        <v>179 高森町河原</v>
      </c>
      <c r="AX48" s="4" t="str">
        <f t="shared" si="7"/>
        <v>232 山都町木原谷</v>
      </c>
      <c r="AY48" s="4"/>
      <c r="AZ48" s="4"/>
      <c r="BA48" s="4"/>
      <c r="BB48" s="4" t="str">
        <f t="shared" si="11"/>
        <v>386五木村平瀬</v>
      </c>
      <c r="BC48" s="4" t="str">
        <f t="shared" si="12"/>
        <v>455天草市馬場</v>
      </c>
    </row>
    <row r="49" spans="1:55" ht="19.5" customHeight="1">
      <c r="A49" s="13">
        <v>39</v>
      </c>
      <c r="B49" s="25"/>
      <c r="C49" s="25"/>
      <c r="D49" s="26"/>
      <c r="E49" s="25"/>
      <c r="F49" s="25"/>
      <c r="G49" s="25"/>
      <c r="H49" s="25"/>
      <c r="I49" s="25"/>
      <c r="J49" s="25"/>
      <c r="K49" s="44"/>
      <c r="L49" s="25"/>
      <c r="M49" s="25"/>
      <c r="AE49" s="3">
        <v>44</v>
      </c>
      <c r="AF49" s="18" t="s">
        <v>47</v>
      </c>
      <c r="AG49" s="19" t="s">
        <v>52</v>
      </c>
      <c r="AM49">
        <f t="shared" si="18"/>
      </c>
      <c r="AN49">
        <f t="shared" si="19"/>
      </c>
      <c r="AO49" s="5"/>
      <c r="AP49" s="5">
        <f t="shared" si="16"/>
      </c>
      <c r="AQ49" s="5">
        <f t="shared" si="17"/>
      </c>
      <c r="AS49" s="4"/>
      <c r="AT49" s="4"/>
      <c r="AU49" s="4"/>
      <c r="AV49" s="4"/>
      <c r="AW49" s="4" t="str">
        <f t="shared" si="6"/>
        <v>180 南阿蘇村吉田</v>
      </c>
      <c r="AX49" s="4" t="str">
        <f t="shared" si="7"/>
        <v>233 山都町緑川</v>
      </c>
      <c r="AY49" s="4"/>
      <c r="BA49" s="4"/>
      <c r="BB49" s="4" t="str">
        <f t="shared" si="11"/>
        <v>387五木村小鶴</v>
      </c>
      <c r="BC49" s="4" t="str">
        <f t="shared" si="12"/>
        <v>456天草市河内</v>
      </c>
    </row>
    <row r="50" spans="1:55" ht="19.5" customHeight="1">
      <c r="A50" s="13">
        <v>40</v>
      </c>
      <c r="B50" s="25"/>
      <c r="C50" s="25"/>
      <c r="D50" s="26"/>
      <c r="E50" s="25"/>
      <c r="F50" s="25"/>
      <c r="G50" s="25"/>
      <c r="H50" s="25"/>
      <c r="I50" s="25"/>
      <c r="J50" s="25"/>
      <c r="K50" s="44"/>
      <c r="L50" s="25"/>
      <c r="M50" s="25"/>
      <c r="AE50" s="3">
        <v>45</v>
      </c>
      <c r="AF50" s="18" t="s">
        <v>47</v>
      </c>
      <c r="AG50" s="19" t="s">
        <v>53</v>
      </c>
      <c r="AM50">
        <f t="shared" si="18"/>
      </c>
      <c r="AN50">
        <f t="shared" si="19"/>
      </c>
      <c r="AO50" s="5"/>
      <c r="AP50" s="5">
        <f t="shared" si="16"/>
      </c>
      <c r="AQ50" s="5">
        <f t="shared" si="17"/>
      </c>
      <c r="AS50" s="4"/>
      <c r="AT50" s="4"/>
      <c r="AU50" s="4"/>
      <c r="AV50" s="4"/>
      <c r="AW50" s="4" t="str">
        <f t="shared" si="6"/>
        <v>181 南阿蘇村中松</v>
      </c>
      <c r="AX50" s="4" t="str">
        <f t="shared" si="7"/>
        <v>234 山都町井無田原</v>
      </c>
      <c r="AY50" s="4"/>
      <c r="BA50" s="4"/>
      <c r="BB50" s="4" t="str">
        <f t="shared" si="11"/>
        <v>388五木村内谷</v>
      </c>
      <c r="BC50" s="4" t="str">
        <f t="shared" si="12"/>
        <v>457天草市小宮地</v>
      </c>
    </row>
    <row r="51" spans="1:55" ht="19.5" customHeight="1">
      <c r="A51" s="13">
        <v>41</v>
      </c>
      <c r="B51" s="25"/>
      <c r="C51" s="25"/>
      <c r="D51" s="26"/>
      <c r="E51" s="25"/>
      <c r="F51" s="25"/>
      <c r="G51" s="25"/>
      <c r="H51" s="25"/>
      <c r="I51" s="25"/>
      <c r="J51" s="25"/>
      <c r="K51" s="44"/>
      <c r="L51" s="25"/>
      <c r="M51" s="25"/>
      <c r="AE51" s="3">
        <v>46</v>
      </c>
      <c r="AF51" s="18" t="s">
        <v>47</v>
      </c>
      <c r="AG51" s="19" t="s">
        <v>54</v>
      </c>
      <c r="AM51">
        <f t="shared" si="18"/>
      </c>
      <c r="AN51">
        <f t="shared" si="19"/>
      </c>
      <c r="AO51" s="5"/>
      <c r="AP51" s="5">
        <f t="shared" si="16"/>
      </c>
      <c r="AQ51" s="5">
        <f t="shared" si="17"/>
      </c>
      <c r="AS51" s="4"/>
      <c r="AT51" s="4"/>
      <c r="AU51" s="4"/>
      <c r="AV51" s="4"/>
      <c r="AW51" s="4" t="str">
        <f t="shared" si="6"/>
        <v>182 南阿蘇村河陰</v>
      </c>
      <c r="AX51" s="4" t="str">
        <f>AE240&amp;" "&amp;AF233&amp;AG233</f>
        <v>235 山都町鶴ヶ田</v>
      </c>
      <c r="AY51" s="4"/>
      <c r="BA51" s="4"/>
      <c r="BB51" s="4" t="str">
        <f t="shared" si="11"/>
        <v>389五木村宮園</v>
      </c>
      <c r="BC51" s="4" t="str">
        <f t="shared" si="12"/>
        <v>458天草市大田尾</v>
      </c>
    </row>
    <row r="52" spans="1:55" ht="19.5" customHeight="1">
      <c r="A52" s="13">
        <v>42</v>
      </c>
      <c r="B52" s="25"/>
      <c r="C52" s="25"/>
      <c r="D52" s="26"/>
      <c r="E52" s="25"/>
      <c r="F52" s="25"/>
      <c r="G52" s="25"/>
      <c r="H52" s="25"/>
      <c r="I52" s="25"/>
      <c r="J52" s="25"/>
      <c r="K52" s="44"/>
      <c r="L52" s="25"/>
      <c r="M52" s="25"/>
      <c r="AE52" s="3">
        <v>47</v>
      </c>
      <c r="AF52" s="18" t="s">
        <v>47</v>
      </c>
      <c r="AG52" s="19" t="s">
        <v>55</v>
      </c>
      <c r="AM52">
        <f t="shared" si="18"/>
      </c>
      <c r="AN52">
        <f t="shared" si="19"/>
      </c>
      <c r="AO52" s="5"/>
      <c r="AP52" s="5">
        <f t="shared" si="16"/>
      </c>
      <c r="AQ52" s="5">
        <f t="shared" si="17"/>
      </c>
      <c r="AS52" s="4"/>
      <c r="AT52" s="4"/>
      <c r="AU52" s="4"/>
      <c r="AV52" s="4"/>
      <c r="AW52" s="4" t="str">
        <f t="shared" si="6"/>
        <v>183 南阿蘇村河陽</v>
      </c>
      <c r="AX52" s="4"/>
      <c r="AY52" s="4"/>
      <c r="BA52" s="4"/>
      <c r="BB52" s="4" t="str">
        <f t="shared" si="11"/>
        <v>390五木村平沢津</v>
      </c>
      <c r="BC52" s="4" t="str">
        <f t="shared" si="12"/>
        <v>459天草市中田</v>
      </c>
    </row>
    <row r="53" spans="1:55" ht="19.5" customHeight="1">
      <c r="A53" s="13">
        <v>43</v>
      </c>
      <c r="B53" s="25"/>
      <c r="C53" s="25"/>
      <c r="D53" s="26"/>
      <c r="E53" s="25"/>
      <c r="F53" s="25"/>
      <c r="G53" s="25"/>
      <c r="H53" s="25"/>
      <c r="I53" s="25"/>
      <c r="J53" s="25"/>
      <c r="K53" s="44"/>
      <c r="L53" s="25"/>
      <c r="M53" s="25"/>
      <c r="AE53" s="3">
        <v>48</v>
      </c>
      <c r="AF53" s="18" t="s">
        <v>47</v>
      </c>
      <c r="AG53" s="19" t="s">
        <v>56</v>
      </c>
      <c r="AM53">
        <f t="shared" si="18"/>
      </c>
      <c r="AN53">
        <f t="shared" si="19"/>
      </c>
      <c r="AO53" s="5"/>
      <c r="AP53" s="5">
        <f t="shared" si="16"/>
      </c>
      <c r="AQ53" s="5">
        <f t="shared" si="17"/>
      </c>
      <c r="AS53" s="4"/>
      <c r="AT53" s="4"/>
      <c r="AU53" s="4"/>
      <c r="AV53" s="4"/>
      <c r="AW53" s="4" t="str">
        <f t="shared" si="6"/>
        <v>184 南阿蘇村黒川</v>
      </c>
      <c r="AX53" s="4"/>
      <c r="AY53" s="4"/>
      <c r="BA53" s="4"/>
      <c r="BB53" s="4" t="str">
        <f t="shared" si="11"/>
        <v>391五木村端海野</v>
      </c>
      <c r="BC53" s="4" t="str">
        <f t="shared" si="12"/>
        <v>460天草市立</v>
      </c>
    </row>
    <row r="54" spans="1:55" ht="19.5" customHeight="1">
      <c r="A54" s="13">
        <v>44</v>
      </c>
      <c r="B54" s="25"/>
      <c r="C54" s="25"/>
      <c r="D54" s="26"/>
      <c r="E54" s="25"/>
      <c r="F54" s="25"/>
      <c r="G54" s="25"/>
      <c r="H54" s="25"/>
      <c r="I54" s="25"/>
      <c r="J54" s="25"/>
      <c r="K54" s="44"/>
      <c r="L54" s="25"/>
      <c r="M54" s="25"/>
      <c r="AE54" s="3">
        <v>49</v>
      </c>
      <c r="AF54" s="18" t="s">
        <v>47</v>
      </c>
      <c r="AG54" s="19" t="s">
        <v>57</v>
      </c>
      <c r="AM54">
        <f t="shared" si="18"/>
      </c>
      <c r="AN54">
        <f t="shared" si="19"/>
      </c>
      <c r="AO54" s="5"/>
      <c r="AP54" s="5">
        <f t="shared" si="16"/>
      </c>
      <c r="AQ54" s="5">
        <f t="shared" si="17"/>
      </c>
      <c r="AS54" s="4"/>
      <c r="AT54" s="4"/>
      <c r="AU54" s="4"/>
      <c r="AV54" s="4"/>
      <c r="AW54" s="4" t="str">
        <f>AE190&amp;" "&amp;AF183&amp;AG183</f>
        <v>185 南阿蘇村立野</v>
      </c>
      <c r="AX54" s="4"/>
      <c r="AY54" s="4"/>
      <c r="BA54" s="4" t="str">
        <f t="shared" si="10"/>
        <v>357あさぎり町皆越</v>
      </c>
      <c r="BB54" s="4" t="str">
        <f>AE397&amp;AF390&amp;AG390</f>
        <v>392五木村入鴨</v>
      </c>
      <c r="BC54" s="4" t="str">
        <f t="shared" si="12"/>
        <v>461天草市御領</v>
      </c>
    </row>
    <row r="55" spans="1:55" ht="19.5" customHeight="1">
      <c r="A55" s="13">
        <v>45</v>
      </c>
      <c r="B55" s="25"/>
      <c r="C55" s="25"/>
      <c r="D55" s="26"/>
      <c r="E55" s="25"/>
      <c r="F55" s="25"/>
      <c r="G55" s="25"/>
      <c r="H55" s="25"/>
      <c r="I55" s="25"/>
      <c r="J55" s="25"/>
      <c r="K55" s="44"/>
      <c r="L55" s="25"/>
      <c r="M55" s="25"/>
      <c r="AE55" s="3">
        <v>50</v>
      </c>
      <c r="AF55" s="18" t="s">
        <v>47</v>
      </c>
      <c r="AG55" s="19" t="s">
        <v>58</v>
      </c>
      <c r="AM55">
        <f t="shared" si="18"/>
      </c>
      <c r="AN55">
        <f t="shared" si="19"/>
      </c>
      <c r="AO55" s="5"/>
      <c r="AP55" s="5">
        <f t="shared" si="16"/>
      </c>
      <c r="AQ55" s="5">
        <f t="shared" si="17"/>
      </c>
      <c r="AS55" s="4"/>
      <c r="AT55" s="4"/>
      <c r="AU55" s="4"/>
      <c r="AV55" s="4"/>
      <c r="AW55" s="4" t="str">
        <f t="shared" si="6"/>
        <v>186 南阿蘇村湯の谷</v>
      </c>
      <c r="AX55" s="4"/>
      <c r="AY55" s="4"/>
      <c r="AZ55" s="4"/>
      <c r="BA55" s="4"/>
      <c r="BB55" s="4" t="str">
        <f t="shared" si="11"/>
        <v>393五木村下梶原</v>
      </c>
      <c r="BC55" s="4" t="str">
        <f t="shared" si="12"/>
        <v>462天草市鬼池</v>
      </c>
    </row>
    <row r="56" spans="1:55" ht="19.5" customHeight="1">
      <c r="A56" s="13">
        <v>46</v>
      </c>
      <c r="B56" s="25"/>
      <c r="C56" s="25"/>
      <c r="D56" s="26"/>
      <c r="E56" s="25"/>
      <c r="F56" s="25"/>
      <c r="G56" s="25"/>
      <c r="H56" s="25"/>
      <c r="I56" s="25"/>
      <c r="J56" s="25"/>
      <c r="K56" s="44"/>
      <c r="L56" s="25"/>
      <c r="M56" s="25"/>
      <c r="AE56" s="3">
        <v>51</v>
      </c>
      <c r="AF56" s="18" t="s">
        <v>47</v>
      </c>
      <c r="AG56" s="19" t="s">
        <v>59</v>
      </c>
      <c r="AM56">
        <f t="shared" si="18"/>
      </c>
      <c r="AN56">
        <f t="shared" si="19"/>
      </c>
      <c r="AO56" s="5"/>
      <c r="AP56" s="5">
        <f t="shared" si="16"/>
      </c>
      <c r="AQ56" s="5">
        <f t="shared" si="17"/>
      </c>
      <c r="AS56" s="4"/>
      <c r="AT56" s="4"/>
      <c r="AU56" s="4"/>
      <c r="AV56" s="4"/>
      <c r="AW56" s="4" t="str">
        <f>AE192&amp;" "&amp;AF185&amp;AG185</f>
        <v>187 西原村小森</v>
      </c>
      <c r="AX56" s="4"/>
      <c r="AY56" s="4"/>
      <c r="AZ56" s="4"/>
      <c r="BA56" s="4"/>
      <c r="BB56" s="4" t="str">
        <f t="shared" si="11"/>
        <v>394山江村山田甲</v>
      </c>
      <c r="BC56" s="4" t="str">
        <f t="shared" si="12"/>
        <v>463天草市二江</v>
      </c>
    </row>
    <row r="57" spans="1:55" ht="19.5" customHeight="1">
      <c r="A57" s="13">
        <v>47</v>
      </c>
      <c r="B57" s="25"/>
      <c r="C57" s="25"/>
      <c r="D57" s="26"/>
      <c r="E57" s="25"/>
      <c r="F57" s="25"/>
      <c r="G57" s="25"/>
      <c r="H57" s="25"/>
      <c r="I57" s="25"/>
      <c r="J57" s="25"/>
      <c r="K57" s="44"/>
      <c r="L57" s="25"/>
      <c r="M57" s="25"/>
      <c r="AE57" s="3">
        <v>52</v>
      </c>
      <c r="AF57" s="18" t="s">
        <v>47</v>
      </c>
      <c r="AG57" s="19" t="s">
        <v>60</v>
      </c>
      <c r="AM57">
        <f t="shared" si="18"/>
      </c>
      <c r="AN57">
        <f t="shared" si="19"/>
      </c>
      <c r="AO57" s="5"/>
      <c r="AP57" s="5">
        <f t="shared" si="16"/>
      </c>
      <c r="AQ57" s="5">
        <f t="shared" si="17"/>
      </c>
      <c r="AS57" s="4"/>
      <c r="AT57" s="4"/>
      <c r="AU57" s="4"/>
      <c r="AV57" s="4"/>
      <c r="AW57" s="4" t="str">
        <f t="shared" si="6"/>
        <v>188 西原村門出</v>
      </c>
      <c r="AX57" s="4"/>
      <c r="AY57" s="4"/>
      <c r="AZ57" s="4"/>
      <c r="BA57" s="4"/>
      <c r="BB57" s="4" t="str">
        <f t="shared" si="11"/>
        <v>395山江村尾崎</v>
      </c>
      <c r="BC57" s="4" t="str">
        <f t="shared" si="12"/>
        <v>464天草市手野</v>
      </c>
    </row>
    <row r="58" spans="1:55" ht="19.5" customHeight="1">
      <c r="A58" s="13">
        <v>48</v>
      </c>
      <c r="B58" s="25"/>
      <c r="C58" s="25"/>
      <c r="D58" s="26"/>
      <c r="E58" s="25"/>
      <c r="F58" s="25"/>
      <c r="G58" s="25"/>
      <c r="H58" s="25"/>
      <c r="I58" s="25"/>
      <c r="J58" s="25"/>
      <c r="K58" s="44"/>
      <c r="L58" s="25"/>
      <c r="M58" s="25"/>
      <c r="AE58" s="3">
        <v>53</v>
      </c>
      <c r="AF58" s="18" t="s">
        <v>47</v>
      </c>
      <c r="AG58" s="19" t="s">
        <v>61</v>
      </c>
      <c r="AM58">
        <f t="shared" si="18"/>
      </c>
      <c r="AN58">
        <f t="shared" si="19"/>
      </c>
      <c r="AO58" s="5"/>
      <c r="AP58" s="5">
        <f t="shared" si="16"/>
      </c>
      <c r="AQ58" s="5">
        <f t="shared" si="17"/>
      </c>
      <c r="AS58" s="4"/>
      <c r="AT58" s="4"/>
      <c r="AU58" s="4"/>
      <c r="AV58" s="4"/>
      <c r="AW58" s="4" t="str">
        <f t="shared" si="6"/>
        <v>189 西原村灰床</v>
      </c>
      <c r="AX58" s="4"/>
      <c r="AY58" s="4"/>
      <c r="AZ58" s="4"/>
      <c r="BA58" s="4"/>
      <c r="BB58" s="4" t="str">
        <f t="shared" si="11"/>
        <v>396山江村尾形</v>
      </c>
      <c r="BC58" s="4" t="str">
        <f t="shared" si="12"/>
        <v>465苓北町城河原</v>
      </c>
    </row>
    <row r="59" spans="1:55" ht="19.5" customHeight="1">
      <c r="A59" s="13">
        <v>49</v>
      </c>
      <c r="B59" s="25"/>
      <c r="C59" s="25"/>
      <c r="D59" s="26"/>
      <c r="E59" s="25"/>
      <c r="F59" s="25"/>
      <c r="G59" s="25"/>
      <c r="H59" s="25"/>
      <c r="I59" s="25"/>
      <c r="J59" s="25"/>
      <c r="K59" s="44"/>
      <c r="L59" s="25"/>
      <c r="M59" s="25"/>
      <c r="AE59" s="3">
        <v>54</v>
      </c>
      <c r="AF59" s="18" t="s">
        <v>47</v>
      </c>
      <c r="AG59" s="19" t="s">
        <v>62</v>
      </c>
      <c r="AM59">
        <f t="shared" si="18"/>
      </c>
      <c r="AN59">
        <f t="shared" si="19"/>
      </c>
      <c r="AO59" s="5"/>
      <c r="AP59" s="5">
        <f t="shared" si="16"/>
      </c>
      <c r="AQ59" s="5">
        <f t="shared" si="17"/>
      </c>
      <c r="AS59" s="4"/>
      <c r="AT59" s="4"/>
      <c r="AU59" s="4"/>
      <c r="AV59" s="4"/>
      <c r="AX59" s="4"/>
      <c r="AY59" s="4"/>
      <c r="AZ59" s="4"/>
      <c r="BA59" s="4"/>
      <c r="BB59" s="4" t="str">
        <f t="shared" si="11"/>
        <v>397山江村尾寄崎</v>
      </c>
      <c r="BC59" s="4" t="str">
        <f t="shared" si="12"/>
        <v>466苓北町志岐</v>
      </c>
    </row>
    <row r="60" spans="1:55" ht="19.5" customHeight="1">
      <c r="A60" s="13">
        <v>50</v>
      </c>
      <c r="B60" s="25"/>
      <c r="C60" s="25"/>
      <c r="D60" s="26"/>
      <c r="E60" s="25"/>
      <c r="F60" s="25"/>
      <c r="G60" s="25"/>
      <c r="H60" s="25"/>
      <c r="I60" s="25"/>
      <c r="J60" s="25"/>
      <c r="K60" s="25"/>
      <c r="L60" s="25"/>
      <c r="M60" s="25"/>
      <c r="AE60" s="3">
        <v>55</v>
      </c>
      <c r="AF60" s="18" t="s">
        <v>47</v>
      </c>
      <c r="AG60" s="19" t="s">
        <v>63</v>
      </c>
      <c r="AM60">
        <f t="shared" si="18"/>
      </c>
      <c r="AN60">
        <f t="shared" si="19"/>
      </c>
      <c r="AO60" s="5"/>
      <c r="AP60" s="5">
        <f t="shared" si="16"/>
      </c>
      <c r="AQ60" s="5">
        <f t="shared" si="17"/>
      </c>
      <c r="AS60" s="4"/>
      <c r="AT60" s="4"/>
      <c r="AU60" s="4"/>
      <c r="AV60" s="4"/>
      <c r="AW60" s="4"/>
      <c r="AX60" s="4"/>
      <c r="AY60" s="4"/>
      <c r="AZ60" s="4"/>
      <c r="BA60" s="4"/>
      <c r="BB60" s="4" t="str">
        <f t="shared" si="11"/>
        <v>398山江村大河内</v>
      </c>
      <c r="BC60" s="4" t="str">
        <f t="shared" si="12"/>
        <v>467苓北町富岡</v>
      </c>
    </row>
    <row r="61" spans="31:55" ht="19.5" customHeight="1">
      <c r="AE61" s="3">
        <v>56</v>
      </c>
      <c r="AF61" s="18" t="s">
        <v>47</v>
      </c>
      <c r="AG61" s="19" t="s">
        <v>64</v>
      </c>
      <c r="AM61">
        <f t="shared" si="18"/>
      </c>
      <c r="AN61">
        <f t="shared" si="19"/>
      </c>
      <c r="AO61" s="5"/>
      <c r="AP61" s="5">
        <f t="shared" si="16"/>
      </c>
      <c r="AQ61" s="5">
        <f t="shared" si="17"/>
      </c>
      <c r="AS61" s="4"/>
      <c r="AT61" s="4"/>
      <c r="AU61" s="4"/>
      <c r="AV61" s="4"/>
      <c r="AW61" s="4"/>
      <c r="AX61" s="4"/>
      <c r="AY61" s="4"/>
      <c r="AZ61" s="4"/>
      <c r="BA61" s="4"/>
      <c r="BB61" s="4" t="str">
        <f t="shared" si="11"/>
        <v>399球磨村一勝地</v>
      </c>
      <c r="BC61" s="4" t="str">
        <f t="shared" si="12"/>
        <v>468苓北町坂瀬川</v>
      </c>
    </row>
    <row r="62" spans="31:55" ht="19.5" customHeight="1">
      <c r="AE62" s="3">
        <v>57</v>
      </c>
      <c r="AF62" s="18" t="s">
        <v>47</v>
      </c>
      <c r="AG62" s="19" t="s">
        <v>65</v>
      </c>
      <c r="AM62">
        <f t="shared" si="18"/>
      </c>
      <c r="AN62">
        <f t="shared" si="19"/>
      </c>
      <c r="AO62" s="5"/>
      <c r="AP62" s="5">
        <f t="shared" si="16"/>
      </c>
      <c r="AQ62" s="5">
        <f t="shared" si="17"/>
      </c>
      <c r="AS62" s="4"/>
      <c r="AT62" s="4"/>
      <c r="AU62" s="4"/>
      <c r="AV62" s="4"/>
      <c r="AW62" s="4"/>
      <c r="AX62" s="4"/>
      <c r="AY62" s="4"/>
      <c r="AZ62" s="4"/>
      <c r="BA62" s="4"/>
      <c r="BB62" s="4" t="str">
        <f t="shared" si="11"/>
        <v>400球磨村渡</v>
      </c>
      <c r="BC62" s="4" t="str">
        <f t="shared" si="12"/>
        <v>469苓北町都呂々</v>
      </c>
    </row>
    <row r="63" spans="31:55" ht="19.5" customHeight="1">
      <c r="AE63" s="3">
        <v>58</v>
      </c>
      <c r="AF63" s="18" t="s">
        <v>47</v>
      </c>
      <c r="AG63" s="19" t="s">
        <v>66</v>
      </c>
      <c r="AM63">
        <f t="shared" si="18"/>
      </c>
      <c r="AN63">
        <f t="shared" si="19"/>
      </c>
      <c r="AO63" s="5"/>
      <c r="AP63" s="5">
        <f t="shared" si="16"/>
      </c>
      <c r="AQ63" s="5">
        <f t="shared" si="17"/>
      </c>
      <c r="AS63" s="4"/>
      <c r="AT63" s="4"/>
      <c r="AU63" s="4"/>
      <c r="AV63" s="4"/>
      <c r="AW63" s="4"/>
      <c r="AX63" s="4"/>
      <c r="AY63" s="4"/>
      <c r="AZ63" s="4"/>
      <c r="BA63" s="4"/>
      <c r="BB63" s="4" t="str">
        <f t="shared" si="11"/>
        <v>401球磨村境目</v>
      </c>
      <c r="BC63" s="4" t="str">
        <f t="shared" si="12"/>
        <v>470天草市木場</v>
      </c>
    </row>
    <row r="64" spans="31:55" ht="19.5" customHeight="1">
      <c r="AE64" s="3">
        <v>59</v>
      </c>
      <c r="AF64" s="18" t="s">
        <v>47</v>
      </c>
      <c r="AG64" s="19" t="s">
        <v>545</v>
      </c>
      <c r="AM64">
        <f t="shared" si="18"/>
      </c>
      <c r="AN64">
        <f t="shared" si="19"/>
      </c>
      <c r="AO64" s="5"/>
      <c r="AP64" s="5">
        <f t="shared" si="16"/>
      </c>
      <c r="AQ64" s="5">
        <f t="shared" si="17"/>
      </c>
      <c r="AS64" s="4"/>
      <c r="AT64" s="4"/>
      <c r="AU64" s="4"/>
      <c r="AV64" s="4"/>
      <c r="AW64" s="4"/>
      <c r="AX64" s="4"/>
      <c r="AY64" s="4"/>
      <c r="AZ64" s="4"/>
      <c r="BA64" s="4"/>
      <c r="BB64" s="4" t="str">
        <f t="shared" si="11"/>
        <v>402球磨村大槻</v>
      </c>
      <c r="BC64" s="4" t="str">
        <f t="shared" si="12"/>
        <v>471天草市高浜</v>
      </c>
    </row>
    <row r="65" spans="31:55" ht="19.5" customHeight="1">
      <c r="AE65" s="3">
        <v>60</v>
      </c>
      <c r="AF65" s="18" t="s">
        <v>47</v>
      </c>
      <c r="AG65" s="19" t="s">
        <v>546</v>
      </c>
      <c r="AM65">
        <f t="shared" si="18"/>
      </c>
      <c r="AN65">
        <f t="shared" si="19"/>
      </c>
      <c r="AO65" s="5"/>
      <c r="AP65" s="5">
        <f t="shared" si="16"/>
      </c>
      <c r="AQ65" s="5">
        <f t="shared" si="17"/>
      </c>
      <c r="AS65" s="4"/>
      <c r="AT65" s="4"/>
      <c r="AU65" s="4"/>
      <c r="AV65" s="4"/>
      <c r="AW65" s="4"/>
      <c r="AX65" s="4"/>
      <c r="AY65" s="4"/>
      <c r="AZ65" s="4"/>
      <c r="BA65" s="4"/>
      <c r="BB65" s="4" t="str">
        <f>AE408&amp;AF401&amp;AG401</f>
        <v>403球磨村内布</v>
      </c>
      <c r="BC65" s="4" t="str">
        <f t="shared" si="12"/>
        <v>472天草市大江</v>
      </c>
    </row>
    <row r="66" spans="31:55" ht="19.5" customHeight="1">
      <c r="AE66" s="3">
        <v>61</v>
      </c>
      <c r="AF66" s="18" t="s">
        <v>47</v>
      </c>
      <c r="AG66" s="19" t="s">
        <v>67</v>
      </c>
      <c r="AM66">
        <f t="shared" si="18"/>
      </c>
      <c r="AN66">
        <f t="shared" si="19"/>
      </c>
      <c r="AO66" s="5"/>
      <c r="AP66" s="5">
        <f t="shared" si="16"/>
      </c>
      <c r="AQ66" s="5">
        <f t="shared" si="17"/>
      </c>
      <c r="AS66" s="4"/>
      <c r="AT66" s="4"/>
      <c r="AU66" s="4"/>
      <c r="AV66" s="4"/>
      <c r="AW66" s="4"/>
      <c r="AX66" s="4"/>
      <c r="AY66" s="4"/>
      <c r="AZ66" s="4"/>
      <c r="BA66" s="4"/>
      <c r="BB66" s="4" t="str">
        <f t="shared" si="11"/>
        <v>404球磨村三ヶ浦</v>
      </c>
      <c r="BC66" s="4" t="str">
        <f t="shared" si="12"/>
        <v>473天草市下田</v>
      </c>
    </row>
    <row r="67" spans="31:55" ht="19.5" customHeight="1">
      <c r="AE67" s="3">
        <v>62</v>
      </c>
      <c r="AF67" s="18" t="s">
        <v>47</v>
      </c>
      <c r="AG67" s="19" t="s">
        <v>68</v>
      </c>
      <c r="AM67">
        <f t="shared" si="18"/>
      </c>
      <c r="AN67">
        <f t="shared" si="19"/>
      </c>
      <c r="AO67" s="5"/>
      <c r="AP67" s="5">
        <f t="shared" si="16"/>
      </c>
      <c r="AQ67" s="5">
        <f t="shared" si="17"/>
      </c>
      <c r="AS67" s="4"/>
      <c r="AT67" s="4"/>
      <c r="AU67" s="4"/>
      <c r="AV67" s="4"/>
      <c r="AW67" s="4"/>
      <c r="AX67" s="4"/>
      <c r="AY67" s="4"/>
      <c r="AZ67" s="4"/>
      <c r="BA67" s="4"/>
      <c r="BB67" s="4" t="str">
        <f t="shared" si="11"/>
        <v>405球磨村遠原</v>
      </c>
      <c r="BC67" s="4" t="str">
        <f t="shared" si="12"/>
        <v>474天草市福連木</v>
      </c>
    </row>
    <row r="68" spans="31:55" ht="19.5" customHeight="1">
      <c r="AE68" s="3">
        <v>63</v>
      </c>
      <c r="AF68" s="21" t="s">
        <v>263</v>
      </c>
      <c r="AG68" s="19" t="s">
        <v>264</v>
      </c>
      <c r="AM68">
        <f t="shared" si="18"/>
      </c>
      <c r="AN68">
        <f t="shared" si="19"/>
      </c>
      <c r="AO68" s="5"/>
      <c r="AP68" s="5">
        <f t="shared" si="16"/>
      </c>
      <c r="AQ68" s="5">
        <f t="shared" si="17"/>
      </c>
      <c r="AS68" s="4"/>
      <c r="AT68" s="4"/>
      <c r="AU68" s="4"/>
      <c r="AV68" s="4"/>
      <c r="AW68" s="4"/>
      <c r="AX68" s="4"/>
      <c r="AY68" s="4"/>
      <c r="AZ68" s="4"/>
      <c r="BA68" s="4"/>
      <c r="BB68" s="4" t="str">
        <f t="shared" si="11"/>
        <v>406球磨村高沢</v>
      </c>
      <c r="BC68" s="4"/>
    </row>
    <row r="69" spans="31:55" ht="19.5" customHeight="1">
      <c r="AE69" s="3">
        <v>64</v>
      </c>
      <c r="AF69" s="21" t="s">
        <v>263</v>
      </c>
      <c r="AG69" s="19" t="s">
        <v>94</v>
      </c>
      <c r="AM69">
        <f t="shared" si="18"/>
      </c>
      <c r="AN69">
        <f t="shared" si="19"/>
      </c>
      <c r="AO69" s="5"/>
      <c r="AP69" s="5">
        <f t="shared" si="16"/>
      </c>
      <c r="AQ69" s="5">
        <f t="shared" si="17"/>
      </c>
      <c r="AS69" s="4"/>
      <c r="AT69" s="4"/>
      <c r="AU69" s="4"/>
      <c r="AV69" s="4"/>
      <c r="AW69" s="4"/>
      <c r="AX69" s="4"/>
      <c r="AY69" s="4"/>
      <c r="AZ69" s="4"/>
      <c r="BA69" s="4"/>
      <c r="BB69" s="4" t="str">
        <f t="shared" si="11"/>
        <v>407球磨村横井</v>
      </c>
      <c r="BC69" s="4"/>
    </row>
    <row r="70" spans="31:55" ht="19.5" customHeight="1">
      <c r="AE70" s="3">
        <v>65</v>
      </c>
      <c r="AF70" s="21" t="s">
        <v>263</v>
      </c>
      <c r="AG70" s="19" t="s">
        <v>88</v>
      </c>
      <c r="AM70">
        <f t="shared" si="18"/>
      </c>
      <c r="AN70">
        <f t="shared" si="19"/>
      </c>
      <c r="AO70" s="5"/>
      <c r="AP70" s="5">
        <f t="shared" si="16"/>
      </c>
      <c r="AQ70" s="5">
        <f t="shared" si="17"/>
      </c>
      <c r="AS70" s="4"/>
      <c r="AT70" s="4"/>
      <c r="AU70" s="4"/>
      <c r="AV70" s="4"/>
      <c r="AW70" s="4"/>
      <c r="AX70" s="4"/>
      <c r="AY70" s="4"/>
      <c r="AZ70" s="4"/>
      <c r="BA70" s="4"/>
      <c r="BB70" s="4" t="str">
        <f t="shared" si="11"/>
        <v>408球磨村岳本</v>
      </c>
      <c r="BC70" s="4"/>
    </row>
    <row r="71" spans="31:55" ht="19.5" customHeight="1">
      <c r="AE71" s="3">
        <v>66</v>
      </c>
      <c r="AF71" s="21" t="s">
        <v>263</v>
      </c>
      <c r="AG71" s="19" t="s">
        <v>89</v>
      </c>
      <c r="AM71">
        <f>IF(OR(AM70=AN$4,AM70=""),"",AM70+1)</f>
      </c>
      <c r="AN71">
        <f>IF(AM71="","",VLOOKUP(AM71,TITEN,2)&amp;VLOOKUP(AM71,TITEN,3))</f>
      </c>
      <c r="AO71" s="5"/>
      <c r="AP71" s="5">
        <f t="shared" si="16"/>
      </c>
      <c r="AQ71" s="5">
        <f t="shared" si="17"/>
      </c>
      <c r="AS71" s="4"/>
      <c r="AT71" s="4"/>
      <c r="AU71" s="4"/>
      <c r="AV71" s="4"/>
      <c r="AW71" s="4"/>
      <c r="AX71" s="4"/>
      <c r="AY71" s="4"/>
      <c r="AZ71" s="4"/>
      <c r="BA71" s="4"/>
      <c r="BB71" s="4" t="str">
        <f>AE414&amp;AF407&amp;AG407</f>
        <v>409球磨村黒白</v>
      </c>
      <c r="BC71" s="4"/>
    </row>
    <row r="72" spans="31:55" ht="19.5" customHeight="1">
      <c r="AE72" s="3">
        <v>67</v>
      </c>
      <c r="AF72" s="21" t="s">
        <v>263</v>
      </c>
      <c r="AG72" s="19" t="s">
        <v>90</v>
      </c>
      <c r="AM72">
        <f>IF(OR(AM71=AN$4,AM71=""),"",AM71+1)</f>
      </c>
      <c r="AN72">
        <f>IF(AM72="","",VLOOKUP(AM72,TITEN,2)&amp;VLOOKUP(AM72,TITEN,3))</f>
      </c>
      <c r="AO72" s="5"/>
      <c r="AP72" s="5">
        <f t="shared" si="16"/>
      </c>
      <c r="AQ72" s="5">
        <f t="shared" si="17"/>
      </c>
      <c r="AS72" s="4"/>
      <c r="AT72" s="4"/>
      <c r="AU72" s="4"/>
      <c r="AV72" s="4"/>
      <c r="AW72" s="4"/>
      <c r="AX72" s="4"/>
      <c r="AY72" s="4"/>
      <c r="AZ72" s="4"/>
      <c r="BA72" s="4"/>
      <c r="BB72" s="4" t="str">
        <f>AE415&amp;AF408&amp;AG408</f>
        <v>410球磨村譲葉</v>
      </c>
      <c r="BC72" s="4"/>
    </row>
    <row r="73" spans="31:55" ht="19.5" customHeight="1">
      <c r="AE73" s="3">
        <v>68</v>
      </c>
      <c r="AF73" s="21" t="s">
        <v>263</v>
      </c>
      <c r="AG73" s="19" t="s">
        <v>91</v>
      </c>
      <c r="AM73">
        <f>IF(OR(AM72=AN$4,AM72=""),"",AM72+1)</f>
      </c>
      <c r="AN73">
        <f>IF(AM73="","",VLOOKUP(AM73,TITEN,2)&amp;VLOOKUP(AM73,TITEN,3))</f>
      </c>
      <c r="AO73" s="5"/>
      <c r="AP73" s="5">
        <f t="shared" si="16"/>
      </c>
      <c r="AQ73" s="5">
        <f t="shared" si="17"/>
      </c>
      <c r="AS73" s="4"/>
      <c r="AT73" s="4"/>
      <c r="AU73" s="4"/>
      <c r="AV73" s="4"/>
      <c r="AW73" s="4"/>
      <c r="AX73" s="4"/>
      <c r="AY73" s="4"/>
      <c r="AZ73" s="4"/>
      <c r="BA73" s="4"/>
      <c r="BB73" s="4" t="str">
        <f>AE416&amp;AF409&amp;AG409</f>
        <v>411球磨村神瀬</v>
      </c>
      <c r="BC73" s="4"/>
    </row>
    <row r="74" spans="31:55" ht="19.5" customHeight="1">
      <c r="AE74" s="3">
        <v>69</v>
      </c>
      <c r="AF74" s="21" t="s">
        <v>263</v>
      </c>
      <c r="AG74" s="19" t="s">
        <v>92</v>
      </c>
      <c r="AM74">
        <f>IF(OR(AM73=AN$4,AM73=""),"",AM73+1)</f>
      </c>
      <c r="AN74">
        <f>IF(AM74="","",VLOOKUP(AM74,TITEN,2)&amp;VLOOKUP(AM74,TITEN,3))</f>
      </c>
      <c r="AO74" s="5"/>
      <c r="AP74" s="5">
        <f t="shared" si="16"/>
      </c>
      <c r="AQ74" s="5">
        <f t="shared" si="17"/>
      </c>
      <c r="AS74" s="4"/>
      <c r="AT74" s="4"/>
      <c r="AU74" s="4"/>
      <c r="AV74" s="4"/>
      <c r="AW74" s="4"/>
      <c r="AX74" s="4"/>
      <c r="AY74" s="4"/>
      <c r="AZ74" s="4"/>
      <c r="BA74" s="4"/>
      <c r="BB74" s="4" t="str">
        <f>AE417&amp;AF410&amp;AG410</f>
        <v>412球磨村楮木</v>
      </c>
      <c r="BC74" s="4"/>
    </row>
    <row r="75" spans="31:55" ht="19.5" customHeight="1">
      <c r="AE75" s="3">
        <v>70</v>
      </c>
      <c r="AF75" s="21" t="s">
        <v>263</v>
      </c>
      <c r="AG75" s="19" t="s">
        <v>93</v>
      </c>
      <c r="AO75" s="5"/>
      <c r="AS75" s="4"/>
      <c r="AT75" s="4"/>
      <c r="AU75" s="4"/>
      <c r="AV75" s="4"/>
      <c r="AW75" s="4"/>
      <c r="AX75" s="4"/>
      <c r="AY75" s="4"/>
      <c r="AZ75" s="4"/>
      <c r="BA75" s="4"/>
      <c r="BC75" s="4"/>
    </row>
    <row r="76" spans="31:55" ht="19.5" customHeight="1">
      <c r="AE76" s="3">
        <v>71</v>
      </c>
      <c r="AF76" s="21" t="s">
        <v>263</v>
      </c>
      <c r="AG76" s="19" t="s">
        <v>94</v>
      </c>
      <c r="AM76">
        <f aca="true" t="shared" si="20" ref="AM76:AM82">IF(OR(AM75=AN$4,AM75=""),"",AM75+1)</f>
      </c>
      <c r="AN76" s="4"/>
      <c r="AO76" s="5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31:55" ht="19.5" customHeight="1">
      <c r="AE77" s="3">
        <v>72</v>
      </c>
      <c r="AF77" s="21" t="s">
        <v>263</v>
      </c>
      <c r="AG77" s="19" t="s">
        <v>138</v>
      </c>
      <c r="AM77">
        <f t="shared" si="20"/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31:55" ht="19.5" customHeight="1">
      <c r="AE78" s="3">
        <v>73</v>
      </c>
      <c r="AF78" s="21" t="s">
        <v>263</v>
      </c>
      <c r="AG78" s="19" t="s">
        <v>261</v>
      </c>
      <c r="AM78">
        <f t="shared" si="20"/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31:55" ht="19.5" customHeight="1">
      <c r="AE79" s="3">
        <v>74</v>
      </c>
      <c r="AF79" s="21" t="s">
        <v>263</v>
      </c>
      <c r="AG79" s="19" t="s">
        <v>262</v>
      </c>
      <c r="AM79">
        <f t="shared" si="20"/>
      </c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31:55" ht="19.5" customHeight="1">
      <c r="AE80" s="3">
        <v>75</v>
      </c>
      <c r="AF80" s="18" t="s">
        <v>69</v>
      </c>
      <c r="AG80" s="19" t="s">
        <v>70</v>
      </c>
      <c r="AM80">
        <f t="shared" si="20"/>
      </c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31:55" ht="19.5" customHeight="1">
      <c r="AE81" s="3">
        <v>76</v>
      </c>
      <c r="AF81" s="18" t="s">
        <v>69</v>
      </c>
      <c r="AG81" s="19" t="s">
        <v>71</v>
      </c>
      <c r="AM81">
        <f t="shared" si="20"/>
      </c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31:55" ht="19.5" customHeight="1">
      <c r="AE82" s="3">
        <v>77</v>
      </c>
      <c r="AF82" s="18" t="s">
        <v>69</v>
      </c>
      <c r="AG82" s="19" t="s">
        <v>72</v>
      </c>
      <c r="AM82">
        <f t="shared" si="20"/>
      </c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31:55" ht="19.5" customHeight="1">
      <c r="AE83" s="3">
        <v>78</v>
      </c>
      <c r="AF83" s="18" t="s">
        <v>69</v>
      </c>
      <c r="AG83" s="19" t="s">
        <v>73</v>
      </c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</row>
    <row r="84" spans="31:55" ht="19.5" customHeight="1">
      <c r="AE84" s="3">
        <v>79</v>
      </c>
      <c r="AF84" s="18" t="s">
        <v>69</v>
      </c>
      <c r="AG84" s="19" t="s">
        <v>74</v>
      </c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31:55" ht="19.5" customHeight="1">
      <c r="AE85" s="3">
        <v>80</v>
      </c>
      <c r="AF85" s="18" t="s">
        <v>69</v>
      </c>
      <c r="AG85" s="19" t="s">
        <v>75</v>
      </c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31:55" ht="19.5" customHeight="1">
      <c r="AE86" s="3">
        <v>81</v>
      </c>
      <c r="AF86" s="18" t="s">
        <v>69</v>
      </c>
      <c r="AG86" s="19" t="s">
        <v>76</v>
      </c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31:55" ht="19.5" customHeight="1">
      <c r="AE87" s="3">
        <v>82</v>
      </c>
      <c r="AF87" s="18" t="s">
        <v>69</v>
      </c>
      <c r="AG87" s="19" t="s">
        <v>77</v>
      </c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31:55" ht="19.5" customHeight="1">
      <c r="AE88" s="3">
        <v>83</v>
      </c>
      <c r="AF88" s="18" t="s">
        <v>69</v>
      </c>
      <c r="AG88" s="19" t="s">
        <v>78</v>
      </c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31:55" ht="19.5" customHeight="1">
      <c r="AE89" s="3">
        <v>84</v>
      </c>
      <c r="AF89" s="18" t="s">
        <v>69</v>
      </c>
      <c r="AG89" s="19" t="s">
        <v>79</v>
      </c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31:55" ht="19.5" customHeight="1">
      <c r="AE90" s="3">
        <v>85</v>
      </c>
      <c r="AF90" s="18" t="s">
        <v>69</v>
      </c>
      <c r="AG90" s="19" t="s">
        <v>80</v>
      </c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31:33" ht="19.5" customHeight="1">
      <c r="AE91" s="3">
        <v>86</v>
      </c>
      <c r="AF91" s="18" t="s">
        <v>69</v>
      </c>
      <c r="AG91" s="19" t="s">
        <v>64</v>
      </c>
    </row>
    <row r="92" spans="31:33" ht="19.5" customHeight="1">
      <c r="AE92" s="3">
        <v>87</v>
      </c>
      <c r="AF92" s="18" t="s">
        <v>69</v>
      </c>
      <c r="AG92" s="19" t="s">
        <v>81</v>
      </c>
    </row>
    <row r="93" spans="31:33" ht="19.5" customHeight="1">
      <c r="AE93" s="3">
        <v>88</v>
      </c>
      <c r="AF93" s="18" t="s">
        <v>69</v>
      </c>
      <c r="AG93" s="19" t="s">
        <v>82</v>
      </c>
    </row>
    <row r="94" spans="31:33" ht="19.5" customHeight="1">
      <c r="AE94" s="3">
        <v>89</v>
      </c>
      <c r="AF94" s="18" t="s">
        <v>69</v>
      </c>
      <c r="AG94" s="19" t="s">
        <v>83</v>
      </c>
    </row>
    <row r="95" spans="31:33" ht="19.5" customHeight="1">
      <c r="AE95" s="3">
        <v>90</v>
      </c>
      <c r="AF95" s="18" t="s">
        <v>69</v>
      </c>
      <c r="AG95" s="19" t="s">
        <v>84</v>
      </c>
    </row>
    <row r="96" spans="31:33" ht="19.5" customHeight="1">
      <c r="AE96" s="3">
        <v>91</v>
      </c>
      <c r="AF96" s="18" t="s">
        <v>69</v>
      </c>
      <c r="AG96" s="19" t="s">
        <v>85</v>
      </c>
    </row>
    <row r="97" spans="31:33" ht="19.5" customHeight="1">
      <c r="AE97" s="3">
        <v>92</v>
      </c>
      <c r="AF97" s="18" t="s">
        <v>69</v>
      </c>
      <c r="AG97" s="20" t="s">
        <v>86</v>
      </c>
    </row>
    <row r="98" spans="31:33" ht="19.5" customHeight="1">
      <c r="AE98" s="3">
        <v>93</v>
      </c>
      <c r="AF98" s="18" t="s">
        <v>69</v>
      </c>
      <c r="AG98" s="20" t="s">
        <v>87</v>
      </c>
    </row>
    <row r="99" spans="31:33" ht="19.5" customHeight="1">
      <c r="AE99" s="3">
        <v>94</v>
      </c>
      <c r="AF99" s="21" t="s">
        <v>95</v>
      </c>
      <c r="AG99" s="22" t="s">
        <v>96</v>
      </c>
    </row>
    <row r="100" spans="31:33" ht="19.5" customHeight="1">
      <c r="AE100" s="3">
        <v>95</v>
      </c>
      <c r="AF100" s="21" t="s">
        <v>95</v>
      </c>
      <c r="AG100" s="22" t="s">
        <v>97</v>
      </c>
    </row>
    <row r="101" spans="31:33" ht="19.5" customHeight="1">
      <c r="AE101" s="3">
        <v>96</v>
      </c>
      <c r="AF101" s="21" t="s">
        <v>95</v>
      </c>
      <c r="AG101" s="22" t="s">
        <v>98</v>
      </c>
    </row>
    <row r="102" spans="31:33" ht="19.5" customHeight="1">
      <c r="AE102" s="3">
        <v>97</v>
      </c>
      <c r="AF102" s="21" t="s">
        <v>95</v>
      </c>
      <c r="AG102" s="22" t="s">
        <v>99</v>
      </c>
    </row>
    <row r="103" spans="31:33" ht="19.5" customHeight="1">
      <c r="AE103" s="3">
        <v>98</v>
      </c>
      <c r="AF103" s="21" t="s">
        <v>95</v>
      </c>
      <c r="AG103" s="22" t="s">
        <v>100</v>
      </c>
    </row>
    <row r="104" spans="31:33" ht="19.5" customHeight="1">
      <c r="AE104" s="3">
        <v>99</v>
      </c>
      <c r="AF104" s="21" t="s">
        <v>95</v>
      </c>
      <c r="AG104" s="22" t="s">
        <v>101</v>
      </c>
    </row>
    <row r="105" spans="31:33" ht="19.5" customHeight="1">
      <c r="AE105" s="3">
        <v>100</v>
      </c>
      <c r="AF105" s="21" t="s">
        <v>95</v>
      </c>
      <c r="AG105" s="22" t="s">
        <v>102</v>
      </c>
    </row>
    <row r="106" spans="31:33" ht="19.5" customHeight="1">
      <c r="AE106" s="3">
        <v>101</v>
      </c>
      <c r="AF106" s="21" t="s">
        <v>103</v>
      </c>
      <c r="AG106" s="22" t="s">
        <v>104</v>
      </c>
    </row>
    <row r="107" spans="31:33" ht="19.5" customHeight="1">
      <c r="AE107" s="3">
        <v>102</v>
      </c>
      <c r="AF107" s="21" t="s">
        <v>103</v>
      </c>
      <c r="AG107" s="22" t="s">
        <v>105</v>
      </c>
    </row>
    <row r="108" spans="31:33" ht="19.5" customHeight="1">
      <c r="AE108" s="3">
        <v>103</v>
      </c>
      <c r="AF108" s="21" t="s">
        <v>103</v>
      </c>
      <c r="AG108" s="23" t="s">
        <v>106</v>
      </c>
    </row>
    <row r="109" spans="31:33" ht="19.5" customHeight="1">
      <c r="AE109" s="3">
        <v>104</v>
      </c>
      <c r="AF109" s="21" t="s">
        <v>103</v>
      </c>
      <c r="AG109" s="23" t="s">
        <v>107</v>
      </c>
    </row>
    <row r="110" spans="31:33" ht="19.5" customHeight="1">
      <c r="AE110" s="3">
        <v>105</v>
      </c>
      <c r="AF110" s="21" t="s">
        <v>95</v>
      </c>
      <c r="AG110" s="22" t="s">
        <v>108</v>
      </c>
    </row>
    <row r="111" spans="31:33" ht="19.5" customHeight="1">
      <c r="AE111" s="3">
        <v>106</v>
      </c>
      <c r="AF111" s="21" t="s">
        <v>95</v>
      </c>
      <c r="AG111" s="22" t="s">
        <v>109</v>
      </c>
    </row>
    <row r="112" spans="31:33" ht="19.5" customHeight="1">
      <c r="AE112" s="3">
        <v>107</v>
      </c>
      <c r="AF112" s="21" t="s">
        <v>95</v>
      </c>
      <c r="AG112" s="22" t="s">
        <v>110</v>
      </c>
    </row>
    <row r="113" spans="31:33" ht="19.5" customHeight="1">
      <c r="AE113" s="3">
        <v>108</v>
      </c>
      <c r="AF113" s="21" t="s">
        <v>95</v>
      </c>
      <c r="AG113" s="22" t="s">
        <v>111</v>
      </c>
    </row>
    <row r="114" spans="31:33" ht="19.5" customHeight="1">
      <c r="AE114" s="3">
        <v>109</v>
      </c>
      <c r="AF114" s="21" t="s">
        <v>95</v>
      </c>
      <c r="AG114" s="22" t="s">
        <v>112</v>
      </c>
    </row>
    <row r="115" spans="31:33" ht="19.5" customHeight="1">
      <c r="AE115" s="3">
        <v>110</v>
      </c>
      <c r="AF115" s="21" t="s">
        <v>95</v>
      </c>
      <c r="AG115" s="22" t="s">
        <v>113</v>
      </c>
    </row>
    <row r="116" spans="31:33" ht="19.5" customHeight="1">
      <c r="AE116" s="3">
        <v>111</v>
      </c>
      <c r="AF116" s="21" t="s">
        <v>95</v>
      </c>
      <c r="AG116" s="22" t="s">
        <v>114</v>
      </c>
    </row>
    <row r="117" spans="31:33" ht="19.5" customHeight="1">
      <c r="AE117" s="3">
        <v>112</v>
      </c>
      <c r="AF117" s="21" t="s">
        <v>95</v>
      </c>
      <c r="AG117" s="22" t="s">
        <v>115</v>
      </c>
    </row>
    <row r="118" spans="31:33" ht="19.5" customHeight="1">
      <c r="AE118" s="3">
        <v>113</v>
      </c>
      <c r="AF118" s="21" t="s">
        <v>95</v>
      </c>
      <c r="AG118" s="22" t="s">
        <v>116</v>
      </c>
    </row>
    <row r="119" spans="31:33" ht="19.5" customHeight="1">
      <c r="AE119" s="3">
        <v>114</v>
      </c>
      <c r="AF119" s="21" t="s">
        <v>117</v>
      </c>
      <c r="AG119" s="22" t="s">
        <v>118</v>
      </c>
    </row>
    <row r="120" spans="31:33" ht="19.5" customHeight="1">
      <c r="AE120" s="3">
        <v>115</v>
      </c>
      <c r="AF120" s="21" t="s">
        <v>117</v>
      </c>
      <c r="AG120" s="22" t="s">
        <v>119</v>
      </c>
    </row>
    <row r="121" spans="31:33" ht="19.5" customHeight="1">
      <c r="AE121" s="3">
        <v>116</v>
      </c>
      <c r="AF121" s="21" t="s">
        <v>120</v>
      </c>
      <c r="AG121" s="22" t="s">
        <v>121</v>
      </c>
    </row>
    <row r="122" spans="31:33" ht="19.5" customHeight="1">
      <c r="AE122" s="3">
        <v>117</v>
      </c>
      <c r="AF122" s="21" t="s">
        <v>120</v>
      </c>
      <c r="AG122" s="22" t="s">
        <v>122</v>
      </c>
    </row>
    <row r="123" spans="31:33" ht="19.5" customHeight="1">
      <c r="AE123" s="3">
        <v>118</v>
      </c>
      <c r="AF123" s="21" t="s">
        <v>120</v>
      </c>
      <c r="AG123" s="22" t="s">
        <v>123</v>
      </c>
    </row>
    <row r="124" spans="31:33" ht="19.5" customHeight="1">
      <c r="AE124" s="3">
        <v>119</v>
      </c>
      <c r="AF124" s="21" t="s">
        <v>120</v>
      </c>
      <c r="AG124" s="22" t="s">
        <v>124</v>
      </c>
    </row>
    <row r="125" spans="31:33" ht="19.5" customHeight="1">
      <c r="AE125" s="3">
        <v>120</v>
      </c>
      <c r="AF125" s="21" t="s">
        <v>120</v>
      </c>
      <c r="AG125" s="22" t="s">
        <v>125</v>
      </c>
    </row>
    <row r="126" spans="31:33" ht="19.5" customHeight="1">
      <c r="AE126" s="3">
        <v>121</v>
      </c>
      <c r="AF126" s="21" t="s">
        <v>120</v>
      </c>
      <c r="AG126" s="22" t="s">
        <v>126</v>
      </c>
    </row>
    <row r="127" spans="31:33" ht="19.5" customHeight="1">
      <c r="AE127" s="3">
        <v>122</v>
      </c>
      <c r="AF127" s="21" t="s">
        <v>120</v>
      </c>
      <c r="AG127" s="22" t="s">
        <v>127</v>
      </c>
    </row>
    <row r="128" spans="31:33" ht="19.5" customHeight="1">
      <c r="AE128" s="3">
        <v>123</v>
      </c>
      <c r="AF128" s="21" t="s">
        <v>128</v>
      </c>
      <c r="AG128" s="22" t="s">
        <v>129</v>
      </c>
    </row>
    <row r="129" spans="31:33" ht="19.5" customHeight="1">
      <c r="AE129" s="3">
        <v>124</v>
      </c>
      <c r="AF129" s="21" t="s">
        <v>128</v>
      </c>
      <c r="AG129" s="22" t="s">
        <v>130</v>
      </c>
    </row>
    <row r="130" spans="31:33" ht="19.5" customHeight="1">
      <c r="AE130" s="3">
        <v>125</v>
      </c>
      <c r="AF130" s="21" t="s">
        <v>128</v>
      </c>
      <c r="AG130" s="22" t="s">
        <v>131</v>
      </c>
    </row>
    <row r="131" spans="31:33" ht="19.5" customHeight="1">
      <c r="AE131" s="3">
        <v>126</v>
      </c>
      <c r="AF131" s="21" t="s">
        <v>128</v>
      </c>
      <c r="AG131" s="22" t="s">
        <v>132</v>
      </c>
    </row>
    <row r="132" spans="31:33" ht="19.5" customHeight="1">
      <c r="AE132" s="3">
        <v>127</v>
      </c>
      <c r="AF132" s="21" t="s">
        <v>133</v>
      </c>
      <c r="AG132" s="22" t="s">
        <v>134</v>
      </c>
    </row>
    <row r="133" spans="31:33" ht="19.5" customHeight="1">
      <c r="AE133" s="3">
        <v>128</v>
      </c>
      <c r="AF133" s="21" t="s">
        <v>133</v>
      </c>
      <c r="AG133" s="22" t="s">
        <v>135</v>
      </c>
    </row>
    <row r="134" spans="31:33" ht="19.5" customHeight="1">
      <c r="AE134" s="3">
        <v>129</v>
      </c>
      <c r="AF134" s="21" t="s">
        <v>133</v>
      </c>
      <c r="AG134" s="22" t="s">
        <v>136</v>
      </c>
    </row>
    <row r="135" spans="31:33" ht="19.5" customHeight="1">
      <c r="AE135" s="3">
        <v>130</v>
      </c>
      <c r="AF135" s="21" t="s">
        <v>137</v>
      </c>
      <c r="AG135" s="19" t="s">
        <v>138</v>
      </c>
    </row>
    <row r="136" spans="31:33" ht="19.5" customHeight="1">
      <c r="AE136" s="3">
        <v>131</v>
      </c>
      <c r="AF136" s="21" t="s">
        <v>137</v>
      </c>
      <c r="AG136" s="19" t="s">
        <v>139</v>
      </c>
    </row>
    <row r="137" spans="31:33" ht="19.5" customHeight="1">
      <c r="AE137" s="3">
        <v>132</v>
      </c>
      <c r="AF137" s="21" t="s">
        <v>137</v>
      </c>
      <c r="AG137" s="19" t="s">
        <v>140</v>
      </c>
    </row>
    <row r="138" spans="31:33" ht="19.5" customHeight="1">
      <c r="AE138" s="3">
        <v>133</v>
      </c>
      <c r="AF138" s="21" t="s">
        <v>137</v>
      </c>
      <c r="AG138" s="19" t="s">
        <v>141</v>
      </c>
    </row>
    <row r="139" spans="31:33" ht="19.5" customHeight="1">
      <c r="AE139" s="3">
        <v>134</v>
      </c>
      <c r="AF139" s="21" t="s">
        <v>137</v>
      </c>
      <c r="AG139" s="19" t="s">
        <v>142</v>
      </c>
    </row>
    <row r="140" spans="31:33" ht="19.5" customHeight="1">
      <c r="AE140" s="3">
        <v>135</v>
      </c>
      <c r="AF140" s="21" t="s">
        <v>137</v>
      </c>
      <c r="AG140" s="19" t="s">
        <v>143</v>
      </c>
    </row>
    <row r="141" spans="31:33" ht="19.5" customHeight="1">
      <c r="AE141" s="3">
        <v>136</v>
      </c>
      <c r="AF141" s="21" t="s">
        <v>137</v>
      </c>
      <c r="AG141" s="19" t="s">
        <v>144</v>
      </c>
    </row>
    <row r="142" spans="31:33" ht="19.5" customHeight="1">
      <c r="AE142" s="3">
        <v>137</v>
      </c>
      <c r="AF142" s="21" t="s">
        <v>137</v>
      </c>
      <c r="AG142" s="19" t="s">
        <v>145</v>
      </c>
    </row>
    <row r="143" spans="31:33" ht="19.5" customHeight="1">
      <c r="AE143" s="3">
        <v>138</v>
      </c>
      <c r="AF143" s="21" t="s">
        <v>137</v>
      </c>
      <c r="AG143" s="19" t="s">
        <v>146</v>
      </c>
    </row>
    <row r="144" spans="31:33" ht="19.5" customHeight="1">
      <c r="AE144" s="3">
        <v>139</v>
      </c>
      <c r="AF144" s="21" t="s">
        <v>137</v>
      </c>
      <c r="AG144" s="19" t="s">
        <v>147</v>
      </c>
    </row>
    <row r="145" spans="31:33" ht="19.5" customHeight="1">
      <c r="AE145" s="3">
        <v>140</v>
      </c>
      <c r="AF145" s="21" t="s">
        <v>137</v>
      </c>
      <c r="AG145" s="19" t="s">
        <v>148</v>
      </c>
    </row>
    <row r="146" spans="31:33" ht="19.5" customHeight="1">
      <c r="AE146" s="3">
        <v>141</v>
      </c>
      <c r="AF146" s="21" t="s">
        <v>137</v>
      </c>
      <c r="AG146" s="19" t="s">
        <v>149</v>
      </c>
    </row>
    <row r="147" spans="31:33" ht="19.5" customHeight="1">
      <c r="AE147" s="3">
        <v>142</v>
      </c>
      <c r="AF147" s="21" t="s">
        <v>137</v>
      </c>
      <c r="AG147" s="19" t="s">
        <v>150</v>
      </c>
    </row>
    <row r="148" spans="31:33" ht="19.5" customHeight="1">
      <c r="AE148" s="3">
        <v>143</v>
      </c>
      <c r="AF148" s="21" t="s">
        <v>137</v>
      </c>
      <c r="AG148" s="19" t="s">
        <v>151</v>
      </c>
    </row>
    <row r="149" spans="31:33" ht="19.5" customHeight="1">
      <c r="AE149" s="3">
        <v>144</v>
      </c>
      <c r="AF149" s="21" t="s">
        <v>137</v>
      </c>
      <c r="AG149" s="19" t="s">
        <v>152</v>
      </c>
    </row>
    <row r="150" spans="31:33" ht="19.5" customHeight="1">
      <c r="AE150" s="3">
        <v>145</v>
      </c>
      <c r="AF150" s="21" t="s">
        <v>153</v>
      </c>
      <c r="AG150" s="20" t="s">
        <v>154</v>
      </c>
    </row>
    <row r="151" spans="31:33" ht="19.5" customHeight="1">
      <c r="AE151" s="3">
        <v>146</v>
      </c>
      <c r="AF151" s="21" t="s">
        <v>153</v>
      </c>
      <c r="AG151" s="20" t="s">
        <v>155</v>
      </c>
    </row>
    <row r="152" spans="31:33" ht="19.5" customHeight="1">
      <c r="AE152" s="3">
        <v>147</v>
      </c>
      <c r="AF152" s="21" t="s">
        <v>153</v>
      </c>
      <c r="AG152" s="20" t="s">
        <v>156</v>
      </c>
    </row>
    <row r="153" spans="31:33" ht="19.5" customHeight="1">
      <c r="AE153" s="3">
        <v>148</v>
      </c>
      <c r="AF153" s="21" t="s">
        <v>153</v>
      </c>
      <c r="AG153" s="20" t="s">
        <v>157</v>
      </c>
    </row>
    <row r="154" spans="31:33" ht="19.5" customHeight="1">
      <c r="AE154" s="3">
        <v>149</v>
      </c>
      <c r="AF154" s="21" t="s">
        <v>153</v>
      </c>
      <c r="AG154" s="20" t="s">
        <v>158</v>
      </c>
    </row>
    <row r="155" spans="31:33" ht="19.5" customHeight="1">
      <c r="AE155" s="3">
        <v>150</v>
      </c>
      <c r="AF155" s="21" t="s">
        <v>153</v>
      </c>
      <c r="AG155" s="20" t="s">
        <v>159</v>
      </c>
    </row>
    <row r="156" spans="31:33" ht="19.5" customHeight="1">
      <c r="AE156" s="3">
        <v>151</v>
      </c>
      <c r="AF156" s="21" t="s">
        <v>160</v>
      </c>
      <c r="AG156" s="19" t="s">
        <v>161</v>
      </c>
    </row>
    <row r="157" spans="31:33" ht="19.5" customHeight="1">
      <c r="AE157" s="3">
        <v>152</v>
      </c>
      <c r="AF157" s="21" t="s">
        <v>160</v>
      </c>
      <c r="AG157" s="19" t="s">
        <v>162</v>
      </c>
    </row>
    <row r="158" spans="31:33" ht="19.5" customHeight="1">
      <c r="AE158" s="3">
        <v>153</v>
      </c>
      <c r="AF158" s="21" t="s">
        <v>160</v>
      </c>
      <c r="AG158" s="19" t="s">
        <v>163</v>
      </c>
    </row>
    <row r="159" spans="31:33" ht="19.5" customHeight="1">
      <c r="AE159" s="3">
        <v>154</v>
      </c>
      <c r="AF159" s="21" t="s">
        <v>160</v>
      </c>
      <c r="AG159" s="19" t="s">
        <v>164</v>
      </c>
    </row>
    <row r="160" spans="31:33" ht="19.5" customHeight="1">
      <c r="AE160" s="3">
        <v>155</v>
      </c>
      <c r="AF160" s="21" t="s">
        <v>160</v>
      </c>
      <c r="AG160" s="19" t="s">
        <v>165</v>
      </c>
    </row>
    <row r="161" spans="31:33" ht="19.5" customHeight="1">
      <c r="AE161" s="3">
        <v>156</v>
      </c>
      <c r="AF161" s="21" t="s">
        <v>160</v>
      </c>
      <c r="AG161" s="19" t="s">
        <v>166</v>
      </c>
    </row>
    <row r="162" spans="31:33" ht="19.5" customHeight="1">
      <c r="AE162" s="3">
        <v>157</v>
      </c>
      <c r="AF162" s="21" t="s">
        <v>160</v>
      </c>
      <c r="AG162" s="19" t="s">
        <v>167</v>
      </c>
    </row>
    <row r="163" spans="31:33" ht="19.5" customHeight="1">
      <c r="AE163" s="3">
        <v>158</v>
      </c>
      <c r="AF163" s="21" t="s">
        <v>168</v>
      </c>
      <c r="AG163" s="19" t="s">
        <v>70</v>
      </c>
    </row>
    <row r="164" spans="31:33" ht="19.5" customHeight="1">
      <c r="AE164" s="3">
        <v>159</v>
      </c>
      <c r="AF164" s="21" t="s">
        <v>168</v>
      </c>
      <c r="AG164" s="19" t="s">
        <v>169</v>
      </c>
    </row>
    <row r="165" spans="31:33" ht="19.5" customHeight="1">
      <c r="AE165" s="3">
        <v>160</v>
      </c>
      <c r="AF165" s="21" t="s">
        <v>137</v>
      </c>
      <c r="AG165" s="19" t="s">
        <v>170</v>
      </c>
    </row>
    <row r="166" spans="31:33" ht="19.5" customHeight="1">
      <c r="AE166" s="3">
        <v>161</v>
      </c>
      <c r="AF166" s="21" t="s">
        <v>137</v>
      </c>
      <c r="AG166" s="19" t="s">
        <v>171</v>
      </c>
    </row>
    <row r="167" spans="31:33" ht="19.5" customHeight="1">
      <c r="AE167" s="3">
        <v>162</v>
      </c>
      <c r="AF167" s="21" t="s">
        <v>137</v>
      </c>
      <c r="AG167" s="19" t="s">
        <v>172</v>
      </c>
    </row>
    <row r="168" spans="31:33" ht="19.5" customHeight="1">
      <c r="AE168" s="3">
        <v>163</v>
      </c>
      <c r="AF168" s="21" t="s">
        <v>137</v>
      </c>
      <c r="AG168" s="19" t="s">
        <v>173</v>
      </c>
    </row>
    <row r="169" spans="31:33" ht="19.5" customHeight="1">
      <c r="AE169" s="3">
        <v>164</v>
      </c>
      <c r="AF169" s="21" t="s">
        <v>174</v>
      </c>
      <c r="AG169" s="19" t="s">
        <v>175</v>
      </c>
    </row>
    <row r="170" spans="31:33" ht="19.5" customHeight="1">
      <c r="AE170" s="3">
        <v>165</v>
      </c>
      <c r="AF170" s="21" t="s">
        <v>174</v>
      </c>
      <c r="AG170" s="19" t="s">
        <v>176</v>
      </c>
    </row>
    <row r="171" spans="31:33" ht="19.5" customHeight="1">
      <c r="AE171" s="3">
        <v>166</v>
      </c>
      <c r="AF171" s="21" t="s">
        <v>174</v>
      </c>
      <c r="AG171" s="19" t="s">
        <v>177</v>
      </c>
    </row>
    <row r="172" spans="31:33" ht="19.5" customHeight="1">
      <c r="AE172" s="3">
        <v>167</v>
      </c>
      <c r="AF172" s="21" t="s">
        <v>174</v>
      </c>
      <c r="AG172" s="19" t="s">
        <v>178</v>
      </c>
    </row>
    <row r="173" spans="31:33" ht="19.5" customHeight="1">
      <c r="AE173" s="3">
        <v>168</v>
      </c>
      <c r="AF173" s="21" t="s">
        <v>174</v>
      </c>
      <c r="AG173" s="19" t="s">
        <v>179</v>
      </c>
    </row>
    <row r="174" spans="31:33" ht="19.5" customHeight="1">
      <c r="AE174" s="3">
        <v>169</v>
      </c>
      <c r="AF174" s="21" t="s">
        <v>174</v>
      </c>
      <c r="AG174" s="19" t="s">
        <v>180</v>
      </c>
    </row>
    <row r="175" spans="31:33" ht="19.5" customHeight="1">
      <c r="AE175" s="3">
        <v>170</v>
      </c>
      <c r="AF175" s="21" t="s">
        <v>174</v>
      </c>
      <c r="AG175" s="19" t="s">
        <v>75</v>
      </c>
    </row>
    <row r="176" spans="31:33" ht="19.5" customHeight="1">
      <c r="AE176" s="3">
        <v>171</v>
      </c>
      <c r="AF176" s="21" t="s">
        <v>174</v>
      </c>
      <c r="AG176" s="19" t="s">
        <v>181</v>
      </c>
    </row>
    <row r="177" spans="31:33" ht="19.5" customHeight="1">
      <c r="AE177" s="3">
        <v>172</v>
      </c>
      <c r="AF177" s="21" t="s">
        <v>174</v>
      </c>
      <c r="AG177" s="19" t="s">
        <v>182</v>
      </c>
    </row>
    <row r="178" spans="31:33" ht="19.5" customHeight="1">
      <c r="AE178" s="3">
        <v>173</v>
      </c>
      <c r="AF178" s="21" t="s">
        <v>183</v>
      </c>
      <c r="AG178" s="19" t="s">
        <v>184</v>
      </c>
    </row>
    <row r="179" spans="31:33" ht="19.5" customHeight="1">
      <c r="AE179" s="3">
        <v>174</v>
      </c>
      <c r="AF179" s="21" t="s">
        <v>183</v>
      </c>
      <c r="AG179" s="19" t="s">
        <v>185</v>
      </c>
    </row>
    <row r="180" spans="31:33" ht="19.5" customHeight="1">
      <c r="AE180" s="3">
        <v>175</v>
      </c>
      <c r="AF180" s="21" t="s">
        <v>183</v>
      </c>
      <c r="AG180" s="19" t="s">
        <v>186</v>
      </c>
    </row>
    <row r="181" spans="31:33" ht="19.5" customHeight="1">
      <c r="AE181" s="3">
        <v>176</v>
      </c>
      <c r="AF181" s="21" t="s">
        <v>183</v>
      </c>
      <c r="AG181" s="19" t="s">
        <v>187</v>
      </c>
    </row>
    <row r="182" spans="31:33" ht="19.5" customHeight="1">
      <c r="AE182" s="3">
        <v>177</v>
      </c>
      <c r="AF182" s="21" t="s">
        <v>183</v>
      </c>
      <c r="AG182" s="19" t="s">
        <v>157</v>
      </c>
    </row>
    <row r="183" spans="31:33" ht="19.5" customHeight="1">
      <c r="AE183" s="3">
        <v>178</v>
      </c>
      <c r="AF183" s="21" t="s">
        <v>183</v>
      </c>
      <c r="AG183" s="19" t="s">
        <v>188</v>
      </c>
    </row>
    <row r="184" spans="31:33" ht="19.5" customHeight="1">
      <c r="AE184" s="3">
        <v>179</v>
      </c>
      <c r="AF184" s="21" t="s">
        <v>183</v>
      </c>
      <c r="AG184" s="19" t="s">
        <v>189</v>
      </c>
    </row>
    <row r="185" spans="31:33" ht="19.5" customHeight="1">
      <c r="AE185" s="3">
        <v>180</v>
      </c>
      <c r="AF185" s="21" t="s">
        <v>190</v>
      </c>
      <c r="AG185" s="19" t="s">
        <v>191</v>
      </c>
    </row>
    <row r="186" spans="31:33" ht="19.5" customHeight="1">
      <c r="AE186" s="3">
        <v>181</v>
      </c>
      <c r="AF186" s="21" t="s">
        <v>190</v>
      </c>
      <c r="AG186" s="19" t="s">
        <v>192</v>
      </c>
    </row>
    <row r="187" spans="31:33" ht="19.5" customHeight="1">
      <c r="AE187" s="3">
        <v>182</v>
      </c>
      <c r="AF187" s="21" t="s">
        <v>190</v>
      </c>
      <c r="AG187" s="19" t="s">
        <v>193</v>
      </c>
    </row>
    <row r="188" spans="31:33" ht="19.5" customHeight="1">
      <c r="AE188" s="3">
        <v>183</v>
      </c>
      <c r="AF188" s="21" t="s">
        <v>194</v>
      </c>
      <c r="AG188" s="19" t="s">
        <v>195</v>
      </c>
    </row>
    <row r="189" spans="31:33" ht="19.5" customHeight="1">
      <c r="AE189" s="3">
        <v>184</v>
      </c>
      <c r="AF189" s="21" t="s">
        <v>194</v>
      </c>
      <c r="AG189" s="19" t="s">
        <v>196</v>
      </c>
    </row>
    <row r="190" spans="31:33" ht="19.5" customHeight="1">
      <c r="AE190" s="3">
        <v>185</v>
      </c>
      <c r="AF190" s="21" t="s">
        <v>194</v>
      </c>
      <c r="AG190" s="19" t="s">
        <v>197</v>
      </c>
    </row>
    <row r="191" spans="31:33" ht="19.5" customHeight="1">
      <c r="AE191" s="3">
        <v>186</v>
      </c>
      <c r="AF191" s="21" t="s">
        <v>194</v>
      </c>
      <c r="AG191" s="19" t="s">
        <v>198</v>
      </c>
    </row>
    <row r="192" spans="31:33" ht="19.5" customHeight="1">
      <c r="AE192" s="3">
        <v>187</v>
      </c>
      <c r="AF192" s="21" t="s">
        <v>194</v>
      </c>
      <c r="AG192" s="19" t="s">
        <v>199</v>
      </c>
    </row>
    <row r="193" spans="31:33" ht="19.5" customHeight="1">
      <c r="AE193" s="3">
        <v>188</v>
      </c>
      <c r="AF193" s="21" t="s">
        <v>194</v>
      </c>
      <c r="AG193" s="19" t="s">
        <v>200</v>
      </c>
    </row>
    <row r="194" spans="31:33" ht="19.5" customHeight="1">
      <c r="AE194" s="3">
        <v>189</v>
      </c>
      <c r="AF194" s="21" t="s">
        <v>194</v>
      </c>
      <c r="AG194" s="19" t="s">
        <v>201</v>
      </c>
    </row>
    <row r="195" spans="31:33" ht="19.5" customHeight="1">
      <c r="AE195" s="3">
        <v>190</v>
      </c>
      <c r="AF195" s="21" t="s">
        <v>194</v>
      </c>
      <c r="AG195" s="19" t="s">
        <v>202</v>
      </c>
    </row>
    <row r="196" spans="31:33" ht="19.5" customHeight="1">
      <c r="AE196" s="3">
        <v>191</v>
      </c>
      <c r="AF196" s="21" t="s">
        <v>194</v>
      </c>
      <c r="AG196" s="19" t="s">
        <v>203</v>
      </c>
    </row>
    <row r="197" spans="31:33" ht="19.5" customHeight="1">
      <c r="AE197" s="3">
        <v>192</v>
      </c>
      <c r="AF197" s="21" t="s">
        <v>204</v>
      </c>
      <c r="AG197" s="19" t="s">
        <v>205</v>
      </c>
    </row>
    <row r="198" spans="31:33" ht="19.5" customHeight="1">
      <c r="AE198" s="3">
        <v>193</v>
      </c>
      <c r="AF198" s="21" t="s">
        <v>204</v>
      </c>
      <c r="AG198" s="19" t="s">
        <v>206</v>
      </c>
    </row>
    <row r="199" spans="31:33" ht="19.5" customHeight="1">
      <c r="AE199" s="3">
        <v>194</v>
      </c>
      <c r="AF199" s="21" t="s">
        <v>204</v>
      </c>
      <c r="AG199" s="19" t="s">
        <v>207</v>
      </c>
    </row>
    <row r="200" spans="31:33" ht="19.5" customHeight="1">
      <c r="AE200" s="3">
        <v>195</v>
      </c>
      <c r="AF200" s="21" t="s">
        <v>204</v>
      </c>
      <c r="AG200" s="19" t="s">
        <v>208</v>
      </c>
    </row>
    <row r="201" spans="31:33" ht="19.5" customHeight="1">
      <c r="AE201" s="3">
        <v>196</v>
      </c>
      <c r="AF201" s="21" t="s">
        <v>204</v>
      </c>
      <c r="AG201" s="19" t="s">
        <v>209</v>
      </c>
    </row>
    <row r="202" spans="31:33" ht="19.5" customHeight="1">
      <c r="AE202" s="3">
        <v>197</v>
      </c>
      <c r="AF202" s="21" t="s">
        <v>204</v>
      </c>
      <c r="AG202" s="19" t="s">
        <v>210</v>
      </c>
    </row>
    <row r="203" spans="31:33" ht="19.5" customHeight="1">
      <c r="AE203" s="3">
        <v>198</v>
      </c>
      <c r="AF203" s="21" t="s">
        <v>204</v>
      </c>
      <c r="AG203" s="19" t="s">
        <v>211</v>
      </c>
    </row>
    <row r="204" spans="31:33" ht="19.5" customHeight="1">
      <c r="AE204" s="3">
        <v>199</v>
      </c>
      <c r="AF204" s="21" t="s">
        <v>204</v>
      </c>
      <c r="AG204" s="19" t="s">
        <v>212</v>
      </c>
    </row>
    <row r="205" spans="31:33" ht="19.5" customHeight="1">
      <c r="AE205" s="3">
        <v>200</v>
      </c>
      <c r="AF205" s="21" t="s">
        <v>213</v>
      </c>
      <c r="AG205" s="19" t="s">
        <v>214</v>
      </c>
    </row>
    <row r="206" spans="31:33" ht="19.5" customHeight="1">
      <c r="AE206" s="3">
        <v>201</v>
      </c>
      <c r="AF206" s="21" t="s">
        <v>215</v>
      </c>
      <c r="AG206" s="19" t="s">
        <v>216</v>
      </c>
    </row>
    <row r="207" spans="31:33" ht="19.5" customHeight="1">
      <c r="AE207" s="3">
        <v>202</v>
      </c>
      <c r="AF207" s="21" t="s">
        <v>215</v>
      </c>
      <c r="AG207" s="19" t="s">
        <v>217</v>
      </c>
    </row>
    <row r="208" spans="31:33" ht="19.5" customHeight="1">
      <c r="AE208" s="3">
        <v>203</v>
      </c>
      <c r="AF208" s="21" t="s">
        <v>215</v>
      </c>
      <c r="AG208" s="19" t="s">
        <v>218</v>
      </c>
    </row>
    <row r="209" spans="31:33" ht="19.5" customHeight="1">
      <c r="AE209" s="3">
        <v>204</v>
      </c>
      <c r="AF209" s="21" t="s">
        <v>215</v>
      </c>
      <c r="AG209" s="19" t="s">
        <v>219</v>
      </c>
    </row>
    <row r="210" spans="31:33" ht="19.5" customHeight="1">
      <c r="AE210" s="3">
        <v>205</v>
      </c>
      <c r="AF210" s="21" t="s">
        <v>215</v>
      </c>
      <c r="AG210" s="19" t="s">
        <v>220</v>
      </c>
    </row>
    <row r="211" spans="31:33" ht="19.5" customHeight="1">
      <c r="AE211" s="3">
        <v>206</v>
      </c>
      <c r="AF211" s="21" t="s">
        <v>215</v>
      </c>
      <c r="AG211" s="19" t="s">
        <v>221</v>
      </c>
    </row>
    <row r="212" spans="31:33" ht="19.5" customHeight="1">
      <c r="AE212" s="3">
        <v>207</v>
      </c>
      <c r="AF212" s="21" t="s">
        <v>222</v>
      </c>
      <c r="AG212" s="19" t="s">
        <v>223</v>
      </c>
    </row>
    <row r="213" spans="31:33" ht="19.5" customHeight="1">
      <c r="AE213" s="3">
        <v>208</v>
      </c>
      <c r="AF213" s="21" t="s">
        <v>222</v>
      </c>
      <c r="AG213" s="19" t="s">
        <v>224</v>
      </c>
    </row>
    <row r="214" spans="31:33" ht="19.5" customHeight="1">
      <c r="AE214" s="3">
        <v>209</v>
      </c>
      <c r="AF214" s="21" t="s">
        <v>222</v>
      </c>
      <c r="AG214" s="19" t="s">
        <v>225</v>
      </c>
    </row>
    <row r="215" spans="31:33" ht="19.5" customHeight="1">
      <c r="AE215" s="3">
        <v>210</v>
      </c>
      <c r="AF215" s="21" t="s">
        <v>222</v>
      </c>
      <c r="AG215" s="19" t="s">
        <v>226</v>
      </c>
    </row>
    <row r="216" spans="31:33" ht="19.5" customHeight="1">
      <c r="AE216" s="3">
        <v>211</v>
      </c>
      <c r="AF216" s="21" t="s">
        <v>194</v>
      </c>
      <c r="AG216" s="19" t="s">
        <v>227</v>
      </c>
    </row>
    <row r="217" spans="31:33" ht="19.5" customHeight="1">
      <c r="AE217" s="3">
        <v>212</v>
      </c>
      <c r="AF217" s="21" t="s">
        <v>194</v>
      </c>
      <c r="AG217" s="19" t="s">
        <v>75</v>
      </c>
    </row>
    <row r="218" spans="31:33" ht="19.5" customHeight="1">
      <c r="AE218" s="3">
        <v>213</v>
      </c>
      <c r="AF218" s="21" t="s">
        <v>194</v>
      </c>
      <c r="AG218" s="19" t="s">
        <v>228</v>
      </c>
    </row>
    <row r="219" spans="31:33" ht="19.5" customHeight="1">
      <c r="AE219" s="3">
        <v>214</v>
      </c>
      <c r="AF219" s="21" t="s">
        <v>194</v>
      </c>
      <c r="AG219" s="19" t="s">
        <v>229</v>
      </c>
    </row>
    <row r="220" spans="31:33" ht="19.5" customHeight="1">
      <c r="AE220" s="3">
        <v>215</v>
      </c>
      <c r="AF220" s="21" t="s">
        <v>194</v>
      </c>
      <c r="AG220" s="19" t="s">
        <v>230</v>
      </c>
    </row>
    <row r="221" spans="31:33" ht="19.5" customHeight="1">
      <c r="AE221" s="3">
        <v>216</v>
      </c>
      <c r="AF221" s="21" t="s">
        <v>194</v>
      </c>
      <c r="AG221" s="19" t="s">
        <v>157</v>
      </c>
    </row>
    <row r="222" spans="31:33" ht="19.5" customHeight="1">
      <c r="AE222" s="3">
        <v>217</v>
      </c>
      <c r="AF222" s="21" t="s">
        <v>194</v>
      </c>
      <c r="AG222" s="19" t="s">
        <v>231</v>
      </c>
    </row>
    <row r="223" spans="31:33" ht="19.5" customHeight="1">
      <c r="AE223" s="3">
        <v>218</v>
      </c>
      <c r="AF223" s="21" t="s">
        <v>194</v>
      </c>
      <c r="AG223" s="19" t="s">
        <v>232</v>
      </c>
    </row>
    <row r="224" spans="31:33" ht="19.5" customHeight="1">
      <c r="AE224" s="3">
        <v>219</v>
      </c>
      <c r="AF224" s="21" t="s">
        <v>194</v>
      </c>
      <c r="AG224" s="19" t="s">
        <v>233</v>
      </c>
    </row>
    <row r="225" spans="31:33" ht="19.5" customHeight="1">
      <c r="AE225" s="3">
        <v>220</v>
      </c>
      <c r="AF225" s="21" t="s">
        <v>194</v>
      </c>
      <c r="AG225" s="19" t="s">
        <v>234</v>
      </c>
    </row>
    <row r="226" spans="31:33" ht="19.5" customHeight="1">
      <c r="AE226" s="3">
        <v>221</v>
      </c>
      <c r="AF226" s="21" t="s">
        <v>194</v>
      </c>
      <c r="AG226" s="19" t="s">
        <v>235</v>
      </c>
    </row>
    <row r="227" spans="31:33" ht="19.5" customHeight="1">
      <c r="AE227" s="3">
        <v>222</v>
      </c>
      <c r="AF227" s="21" t="s">
        <v>194</v>
      </c>
      <c r="AG227" s="19" t="s">
        <v>236</v>
      </c>
    </row>
    <row r="228" spans="31:33" ht="19.5" customHeight="1">
      <c r="AE228" s="3">
        <v>223</v>
      </c>
      <c r="AF228" s="21" t="s">
        <v>194</v>
      </c>
      <c r="AG228" s="19" t="s">
        <v>237</v>
      </c>
    </row>
    <row r="229" spans="31:33" ht="19.5" customHeight="1">
      <c r="AE229" s="3">
        <v>224</v>
      </c>
      <c r="AF229" s="21" t="s">
        <v>194</v>
      </c>
      <c r="AG229" s="19" t="s">
        <v>238</v>
      </c>
    </row>
    <row r="230" spans="31:33" ht="19.5" customHeight="1">
      <c r="AE230" s="3">
        <v>225</v>
      </c>
      <c r="AF230" s="21" t="s">
        <v>194</v>
      </c>
      <c r="AG230" s="19" t="s">
        <v>239</v>
      </c>
    </row>
    <row r="231" spans="31:33" ht="19.5" customHeight="1">
      <c r="AE231" s="3">
        <v>226</v>
      </c>
      <c r="AF231" s="21" t="s">
        <v>194</v>
      </c>
      <c r="AG231" s="19" t="s">
        <v>240</v>
      </c>
    </row>
    <row r="232" spans="31:33" ht="19.5" customHeight="1">
      <c r="AE232" s="3">
        <v>227</v>
      </c>
      <c r="AF232" s="21" t="s">
        <v>194</v>
      </c>
      <c r="AG232" s="19" t="s">
        <v>241</v>
      </c>
    </row>
    <row r="233" spans="31:33" ht="19.5" customHeight="1">
      <c r="AE233" s="3">
        <v>228</v>
      </c>
      <c r="AF233" s="21" t="s">
        <v>194</v>
      </c>
      <c r="AG233" s="19" t="s">
        <v>242</v>
      </c>
    </row>
    <row r="234" spans="31:33" ht="19.5" customHeight="1">
      <c r="AE234" s="3">
        <v>229</v>
      </c>
      <c r="AF234" s="21" t="s">
        <v>243</v>
      </c>
      <c r="AG234" s="19" t="s">
        <v>244</v>
      </c>
    </row>
    <row r="235" spans="31:33" ht="19.5" customHeight="1">
      <c r="AE235" s="3">
        <v>230</v>
      </c>
      <c r="AF235" s="21" t="s">
        <v>243</v>
      </c>
      <c r="AG235" s="19" t="s">
        <v>245</v>
      </c>
    </row>
    <row r="236" spans="31:33" ht="19.5" customHeight="1">
      <c r="AE236" s="3">
        <v>231</v>
      </c>
      <c r="AF236" s="21" t="s">
        <v>243</v>
      </c>
      <c r="AG236" s="19" t="s">
        <v>246</v>
      </c>
    </row>
    <row r="237" spans="31:33" ht="19.5" customHeight="1">
      <c r="AE237" s="3">
        <v>232</v>
      </c>
      <c r="AF237" s="21" t="s">
        <v>247</v>
      </c>
      <c r="AG237" s="19" t="s">
        <v>248</v>
      </c>
    </row>
    <row r="238" spans="31:33" ht="19.5" customHeight="1">
      <c r="AE238" s="3">
        <v>233</v>
      </c>
      <c r="AF238" s="21" t="s">
        <v>247</v>
      </c>
      <c r="AG238" s="19" t="s">
        <v>249</v>
      </c>
    </row>
    <row r="239" spans="31:33" ht="19.5" customHeight="1">
      <c r="AE239" s="3">
        <v>234</v>
      </c>
      <c r="AF239" s="21" t="s">
        <v>247</v>
      </c>
      <c r="AG239" s="19" t="s">
        <v>240</v>
      </c>
    </row>
    <row r="240" spans="31:33" ht="19.5" customHeight="1">
      <c r="AE240" s="3">
        <v>235</v>
      </c>
      <c r="AF240" s="21" t="s">
        <v>247</v>
      </c>
      <c r="AG240" s="19" t="s">
        <v>250</v>
      </c>
    </row>
    <row r="241" spans="31:33" ht="19.5" customHeight="1">
      <c r="AE241" s="3">
        <v>236</v>
      </c>
      <c r="AF241" s="21" t="s">
        <v>247</v>
      </c>
      <c r="AG241" s="19" t="s">
        <v>251</v>
      </c>
    </row>
    <row r="242" spans="31:33" ht="19.5" customHeight="1">
      <c r="AE242" s="3">
        <v>237</v>
      </c>
      <c r="AF242" s="21" t="s">
        <v>247</v>
      </c>
      <c r="AG242" s="19" t="s">
        <v>252</v>
      </c>
    </row>
    <row r="243" spans="31:33" ht="19.5" customHeight="1">
      <c r="AE243" s="3">
        <v>238</v>
      </c>
      <c r="AF243" s="21" t="s">
        <v>243</v>
      </c>
      <c r="AG243" s="19" t="s">
        <v>253</v>
      </c>
    </row>
    <row r="244" spans="31:33" ht="19.5" customHeight="1">
      <c r="AE244" s="3">
        <v>239</v>
      </c>
      <c r="AF244" s="21" t="s">
        <v>243</v>
      </c>
      <c r="AG244" s="19" t="s">
        <v>254</v>
      </c>
    </row>
    <row r="245" spans="31:33" ht="19.5" customHeight="1">
      <c r="AE245" s="3">
        <v>240</v>
      </c>
      <c r="AF245" s="21" t="s">
        <v>243</v>
      </c>
      <c r="AG245" s="19" t="s">
        <v>255</v>
      </c>
    </row>
    <row r="246" spans="31:33" ht="19.5" customHeight="1">
      <c r="AE246" s="3">
        <v>241</v>
      </c>
      <c r="AF246" s="21" t="s">
        <v>243</v>
      </c>
      <c r="AG246" s="19" t="s">
        <v>256</v>
      </c>
    </row>
    <row r="247" spans="31:33" ht="19.5" customHeight="1">
      <c r="AE247" s="3">
        <v>242</v>
      </c>
      <c r="AF247" s="21" t="s">
        <v>243</v>
      </c>
      <c r="AG247" s="19" t="s">
        <v>257</v>
      </c>
    </row>
    <row r="248" spans="31:33" ht="19.5" customHeight="1">
      <c r="AE248" s="3">
        <v>243</v>
      </c>
      <c r="AF248" s="21" t="s">
        <v>243</v>
      </c>
      <c r="AG248" s="19" t="s">
        <v>258</v>
      </c>
    </row>
    <row r="249" spans="31:33" ht="19.5" customHeight="1">
      <c r="AE249" s="3">
        <v>244</v>
      </c>
      <c r="AF249" s="21" t="s">
        <v>243</v>
      </c>
      <c r="AG249" s="19" t="s">
        <v>259</v>
      </c>
    </row>
    <row r="250" spans="31:33" ht="19.5" customHeight="1">
      <c r="AE250" s="3">
        <v>245</v>
      </c>
      <c r="AF250" s="21" t="s">
        <v>243</v>
      </c>
      <c r="AG250" s="19" t="s">
        <v>260</v>
      </c>
    </row>
    <row r="251" spans="31:33" ht="19.5" customHeight="1">
      <c r="AE251" s="3">
        <v>246</v>
      </c>
      <c r="AF251" s="21" t="s">
        <v>243</v>
      </c>
      <c r="AG251" s="19" t="s">
        <v>198</v>
      </c>
    </row>
    <row r="252" spans="31:33" ht="19.5" customHeight="1">
      <c r="AE252" s="3">
        <v>247</v>
      </c>
      <c r="AF252" s="21" t="s">
        <v>243</v>
      </c>
      <c r="AG252" s="19" t="s">
        <v>265</v>
      </c>
    </row>
    <row r="253" spans="31:33" ht="19.5" customHeight="1">
      <c r="AE253" s="3">
        <v>248</v>
      </c>
      <c r="AF253" s="21" t="s">
        <v>243</v>
      </c>
      <c r="AG253" s="19" t="s">
        <v>266</v>
      </c>
    </row>
    <row r="254" spans="31:33" ht="19.5" customHeight="1">
      <c r="AE254" s="3">
        <v>249</v>
      </c>
      <c r="AF254" s="21" t="s">
        <v>243</v>
      </c>
      <c r="AG254" s="19" t="s">
        <v>267</v>
      </c>
    </row>
    <row r="255" spans="31:33" ht="19.5" customHeight="1">
      <c r="AE255" s="3">
        <v>250</v>
      </c>
      <c r="AF255" s="21" t="s">
        <v>243</v>
      </c>
      <c r="AG255" s="19" t="s">
        <v>268</v>
      </c>
    </row>
    <row r="256" spans="31:33" ht="19.5" customHeight="1">
      <c r="AE256" s="3">
        <v>251</v>
      </c>
      <c r="AF256" s="21" t="s">
        <v>243</v>
      </c>
      <c r="AG256" s="19" t="s">
        <v>269</v>
      </c>
    </row>
    <row r="257" spans="31:33" ht="19.5" customHeight="1">
      <c r="AE257" s="3">
        <v>252</v>
      </c>
      <c r="AF257" s="21" t="s">
        <v>270</v>
      </c>
      <c r="AG257" s="19" t="s">
        <v>271</v>
      </c>
    </row>
    <row r="258" spans="31:33" ht="19.5" customHeight="1">
      <c r="AE258" s="3">
        <v>253</v>
      </c>
      <c r="AF258" s="21" t="s">
        <v>270</v>
      </c>
      <c r="AG258" s="19" t="s">
        <v>272</v>
      </c>
    </row>
    <row r="259" spans="31:33" ht="19.5" customHeight="1">
      <c r="AE259" s="3">
        <v>254</v>
      </c>
      <c r="AF259" s="21" t="s">
        <v>270</v>
      </c>
      <c r="AG259" s="19" t="s">
        <v>75</v>
      </c>
    </row>
    <row r="260" spans="31:33" ht="19.5" customHeight="1">
      <c r="AE260" s="3">
        <v>255</v>
      </c>
      <c r="AF260" s="21" t="s">
        <v>270</v>
      </c>
      <c r="AG260" s="19" t="s">
        <v>273</v>
      </c>
    </row>
    <row r="261" spans="31:33" ht="19.5" customHeight="1">
      <c r="AE261" s="3">
        <v>256</v>
      </c>
      <c r="AF261" s="21" t="s">
        <v>270</v>
      </c>
      <c r="AG261" s="19" t="s">
        <v>274</v>
      </c>
    </row>
    <row r="262" spans="31:33" ht="19.5" customHeight="1">
      <c r="AE262" s="3">
        <v>257</v>
      </c>
      <c r="AF262" s="21" t="s">
        <v>270</v>
      </c>
      <c r="AG262" s="19" t="s">
        <v>275</v>
      </c>
    </row>
    <row r="263" spans="31:33" ht="19.5" customHeight="1">
      <c r="AE263" s="3">
        <v>258</v>
      </c>
      <c r="AF263" s="21" t="s">
        <v>270</v>
      </c>
      <c r="AG263" s="19" t="s">
        <v>276</v>
      </c>
    </row>
    <row r="264" spans="31:33" ht="19.5" customHeight="1">
      <c r="AE264" s="3">
        <v>259</v>
      </c>
      <c r="AF264" s="21" t="s">
        <v>270</v>
      </c>
      <c r="AG264" s="19" t="s">
        <v>277</v>
      </c>
    </row>
    <row r="265" spans="31:33" ht="19.5" customHeight="1">
      <c r="AE265" s="3">
        <v>260</v>
      </c>
      <c r="AF265" s="21" t="s">
        <v>270</v>
      </c>
      <c r="AG265" s="19" t="s">
        <v>278</v>
      </c>
    </row>
    <row r="266" spans="31:33" ht="19.5" customHeight="1">
      <c r="AE266" s="3">
        <v>261</v>
      </c>
      <c r="AF266" s="21" t="s">
        <v>279</v>
      </c>
      <c r="AG266" s="17" t="s">
        <v>280</v>
      </c>
    </row>
    <row r="267" spans="31:33" ht="19.5" customHeight="1">
      <c r="AE267" s="3">
        <v>262</v>
      </c>
      <c r="AF267" s="21" t="s">
        <v>279</v>
      </c>
      <c r="AG267" s="17" t="s">
        <v>281</v>
      </c>
    </row>
    <row r="268" spans="31:33" ht="19.5" customHeight="1">
      <c r="AE268" s="3">
        <v>263</v>
      </c>
      <c r="AF268" s="21" t="s">
        <v>279</v>
      </c>
      <c r="AG268" s="17" t="s">
        <v>282</v>
      </c>
    </row>
    <row r="269" spans="31:33" ht="19.5" customHeight="1">
      <c r="AE269" s="3">
        <v>264</v>
      </c>
      <c r="AF269" s="21" t="s">
        <v>279</v>
      </c>
      <c r="AG269" s="17" t="s">
        <v>283</v>
      </c>
    </row>
    <row r="270" spans="31:33" ht="19.5" customHeight="1">
      <c r="AE270" s="3">
        <v>265</v>
      </c>
      <c r="AF270" s="21" t="s">
        <v>279</v>
      </c>
      <c r="AG270" s="17" t="s">
        <v>284</v>
      </c>
    </row>
    <row r="271" spans="31:33" ht="19.5" customHeight="1">
      <c r="AE271" s="3">
        <v>266</v>
      </c>
      <c r="AF271" s="21" t="s">
        <v>279</v>
      </c>
      <c r="AG271" s="17" t="s">
        <v>285</v>
      </c>
    </row>
    <row r="272" spans="31:33" ht="19.5" customHeight="1">
      <c r="AE272" s="3">
        <v>267</v>
      </c>
      <c r="AF272" s="21" t="s">
        <v>279</v>
      </c>
      <c r="AG272" s="17" t="s">
        <v>286</v>
      </c>
    </row>
    <row r="273" spans="31:33" ht="19.5" customHeight="1">
      <c r="AE273" s="3">
        <v>268</v>
      </c>
      <c r="AF273" s="21" t="s">
        <v>279</v>
      </c>
      <c r="AG273" s="17" t="s">
        <v>287</v>
      </c>
    </row>
    <row r="274" spans="31:33" ht="19.5" customHeight="1">
      <c r="AE274" s="3">
        <v>269</v>
      </c>
      <c r="AF274" s="21" t="s">
        <v>279</v>
      </c>
      <c r="AG274" s="17" t="s">
        <v>288</v>
      </c>
    </row>
    <row r="275" spans="31:33" ht="19.5" customHeight="1">
      <c r="AE275" s="3">
        <v>270</v>
      </c>
      <c r="AF275" s="21" t="s">
        <v>279</v>
      </c>
      <c r="AG275" s="17" t="s">
        <v>289</v>
      </c>
    </row>
    <row r="276" spans="31:33" ht="19.5" customHeight="1">
      <c r="AE276" s="3">
        <v>271</v>
      </c>
      <c r="AF276" s="21" t="s">
        <v>279</v>
      </c>
      <c r="AG276" s="17" t="s">
        <v>290</v>
      </c>
    </row>
    <row r="277" spans="31:33" ht="19.5" customHeight="1">
      <c r="AE277" s="3">
        <v>272</v>
      </c>
      <c r="AF277" s="21" t="s">
        <v>279</v>
      </c>
      <c r="AG277" s="17" t="s">
        <v>291</v>
      </c>
    </row>
    <row r="278" spans="31:33" ht="19.5" customHeight="1">
      <c r="AE278" s="3">
        <v>273</v>
      </c>
      <c r="AF278" s="21" t="s">
        <v>279</v>
      </c>
      <c r="AG278" s="17" t="s">
        <v>292</v>
      </c>
    </row>
    <row r="279" spans="31:33" ht="19.5" customHeight="1">
      <c r="AE279" s="3">
        <v>274</v>
      </c>
      <c r="AF279" s="21" t="s">
        <v>279</v>
      </c>
      <c r="AG279" s="17" t="s">
        <v>293</v>
      </c>
    </row>
    <row r="280" spans="31:33" ht="19.5" customHeight="1">
      <c r="AE280" s="3">
        <v>275</v>
      </c>
      <c r="AF280" s="21" t="s">
        <v>279</v>
      </c>
      <c r="AG280" s="17" t="s">
        <v>294</v>
      </c>
    </row>
    <row r="281" spans="31:33" ht="19.5" customHeight="1">
      <c r="AE281" s="3">
        <v>276</v>
      </c>
      <c r="AF281" s="21" t="s">
        <v>279</v>
      </c>
      <c r="AG281" s="17" t="s">
        <v>295</v>
      </c>
    </row>
    <row r="282" spans="31:33" ht="19.5" customHeight="1">
      <c r="AE282" s="3">
        <v>277</v>
      </c>
      <c r="AF282" s="21" t="s">
        <v>279</v>
      </c>
      <c r="AG282" s="17" t="s">
        <v>296</v>
      </c>
    </row>
    <row r="283" spans="31:33" ht="19.5" customHeight="1">
      <c r="AE283" s="3">
        <v>278</v>
      </c>
      <c r="AF283" s="21" t="s">
        <v>279</v>
      </c>
      <c r="AG283" s="17" t="s">
        <v>297</v>
      </c>
    </row>
    <row r="284" spans="31:33" ht="19.5" customHeight="1">
      <c r="AE284" s="3">
        <v>279</v>
      </c>
      <c r="AF284" s="21" t="s">
        <v>279</v>
      </c>
      <c r="AG284" s="17" t="s">
        <v>298</v>
      </c>
    </row>
    <row r="285" spans="31:33" ht="19.5" customHeight="1">
      <c r="AE285" s="3">
        <v>280</v>
      </c>
      <c r="AF285" s="21" t="s">
        <v>279</v>
      </c>
      <c r="AG285" s="17" t="s">
        <v>299</v>
      </c>
    </row>
    <row r="286" spans="31:33" ht="19.5" customHeight="1">
      <c r="AE286" s="3">
        <v>281</v>
      </c>
      <c r="AF286" s="21" t="s">
        <v>279</v>
      </c>
      <c r="AG286" s="17" t="s">
        <v>300</v>
      </c>
    </row>
    <row r="287" spans="31:33" ht="19.5" customHeight="1">
      <c r="AE287" s="3">
        <v>282</v>
      </c>
      <c r="AF287" s="21" t="s">
        <v>279</v>
      </c>
      <c r="AG287" s="17" t="s">
        <v>301</v>
      </c>
    </row>
    <row r="288" spans="31:33" ht="19.5" customHeight="1">
      <c r="AE288" s="3">
        <v>283</v>
      </c>
      <c r="AF288" s="21" t="s">
        <v>279</v>
      </c>
      <c r="AG288" s="17" t="s">
        <v>302</v>
      </c>
    </row>
    <row r="289" spans="31:33" ht="19.5" customHeight="1">
      <c r="AE289" s="3">
        <v>284</v>
      </c>
      <c r="AF289" s="21" t="s">
        <v>279</v>
      </c>
      <c r="AG289" s="17" t="s">
        <v>303</v>
      </c>
    </row>
    <row r="290" spans="31:33" ht="19.5" customHeight="1">
      <c r="AE290" s="3">
        <v>285</v>
      </c>
      <c r="AF290" s="21" t="s">
        <v>304</v>
      </c>
      <c r="AG290" s="17" t="s">
        <v>305</v>
      </c>
    </row>
    <row r="291" spans="31:33" ht="19.5" customHeight="1">
      <c r="AE291" s="3">
        <v>286</v>
      </c>
      <c r="AF291" s="21" t="s">
        <v>304</v>
      </c>
      <c r="AG291" s="17" t="s">
        <v>203</v>
      </c>
    </row>
    <row r="292" spans="31:33" ht="19.5" customHeight="1">
      <c r="AE292" s="3">
        <v>287</v>
      </c>
      <c r="AF292" s="21" t="s">
        <v>304</v>
      </c>
      <c r="AG292" s="17" t="s">
        <v>161</v>
      </c>
    </row>
    <row r="293" spans="31:33" ht="19.5" customHeight="1">
      <c r="AE293" s="3">
        <v>288</v>
      </c>
      <c r="AF293" s="21" t="s">
        <v>279</v>
      </c>
      <c r="AG293" s="17" t="s">
        <v>306</v>
      </c>
    </row>
    <row r="294" spans="31:33" ht="19.5" customHeight="1">
      <c r="AE294" s="3">
        <v>289</v>
      </c>
      <c r="AF294" s="21" t="s">
        <v>279</v>
      </c>
      <c r="AG294" s="17" t="s">
        <v>307</v>
      </c>
    </row>
    <row r="295" spans="31:33" ht="19.5" customHeight="1">
      <c r="AE295" s="3">
        <v>290</v>
      </c>
      <c r="AF295" s="21" t="s">
        <v>279</v>
      </c>
      <c r="AG295" s="17" t="s">
        <v>308</v>
      </c>
    </row>
    <row r="296" spans="31:33" ht="19.5" customHeight="1">
      <c r="AE296" s="3">
        <v>291</v>
      </c>
      <c r="AF296" s="21" t="s">
        <v>279</v>
      </c>
      <c r="AG296" s="17" t="s">
        <v>309</v>
      </c>
    </row>
    <row r="297" spans="31:33" ht="19.5" customHeight="1">
      <c r="AE297" s="3">
        <v>292</v>
      </c>
      <c r="AF297" s="21" t="s">
        <v>279</v>
      </c>
      <c r="AG297" s="17" t="s">
        <v>310</v>
      </c>
    </row>
    <row r="298" spans="31:33" ht="19.5" customHeight="1">
      <c r="AE298" s="3">
        <v>293</v>
      </c>
      <c r="AF298" s="21" t="s">
        <v>279</v>
      </c>
      <c r="AG298" s="17" t="s">
        <v>311</v>
      </c>
    </row>
    <row r="299" spans="31:33" ht="19.5" customHeight="1">
      <c r="AE299" s="3">
        <v>294</v>
      </c>
      <c r="AF299" s="21" t="s">
        <v>279</v>
      </c>
      <c r="AG299" s="17" t="s">
        <v>312</v>
      </c>
    </row>
    <row r="300" spans="31:33" ht="19.5" customHeight="1">
      <c r="AE300" s="3">
        <v>295</v>
      </c>
      <c r="AF300" s="21" t="s">
        <v>279</v>
      </c>
      <c r="AG300" s="17" t="s">
        <v>313</v>
      </c>
    </row>
    <row r="301" spans="31:33" ht="19.5" customHeight="1">
      <c r="AE301" s="3">
        <v>296</v>
      </c>
      <c r="AF301" s="21" t="s">
        <v>279</v>
      </c>
      <c r="AG301" s="17" t="s">
        <v>314</v>
      </c>
    </row>
    <row r="302" spans="31:33" ht="19.5" customHeight="1">
      <c r="AE302" s="3">
        <v>297</v>
      </c>
      <c r="AF302" s="21" t="s">
        <v>279</v>
      </c>
      <c r="AG302" s="17" t="s">
        <v>315</v>
      </c>
    </row>
    <row r="303" spans="31:33" ht="19.5" customHeight="1">
      <c r="AE303" s="3">
        <v>298</v>
      </c>
      <c r="AF303" s="21" t="s">
        <v>279</v>
      </c>
      <c r="AG303" s="17" t="s">
        <v>316</v>
      </c>
    </row>
    <row r="304" spans="31:33" ht="19.5" customHeight="1">
      <c r="AE304" s="3">
        <v>299</v>
      </c>
      <c r="AF304" s="21" t="s">
        <v>279</v>
      </c>
      <c r="AG304" s="17" t="s">
        <v>317</v>
      </c>
    </row>
    <row r="305" spans="31:33" ht="19.5" customHeight="1">
      <c r="AE305" s="3">
        <v>300</v>
      </c>
      <c r="AF305" s="21" t="s">
        <v>279</v>
      </c>
      <c r="AG305" s="17" t="s">
        <v>318</v>
      </c>
    </row>
    <row r="306" spans="31:33" ht="19.5" customHeight="1">
      <c r="AE306" s="3">
        <v>301</v>
      </c>
      <c r="AF306" s="21" t="s">
        <v>279</v>
      </c>
      <c r="AG306" s="17" t="s">
        <v>319</v>
      </c>
    </row>
    <row r="307" spans="31:33" ht="19.5" customHeight="1">
      <c r="AE307" s="3">
        <v>302</v>
      </c>
      <c r="AF307" s="21" t="s">
        <v>320</v>
      </c>
      <c r="AG307" s="24" t="s">
        <v>321</v>
      </c>
    </row>
    <row r="308" spans="31:33" ht="19.5" customHeight="1">
      <c r="AE308" s="3">
        <v>303</v>
      </c>
      <c r="AF308" s="21" t="s">
        <v>320</v>
      </c>
      <c r="AG308" s="24" t="s">
        <v>322</v>
      </c>
    </row>
    <row r="309" spans="31:33" ht="19.5" customHeight="1">
      <c r="AE309" s="3">
        <v>304</v>
      </c>
      <c r="AF309" s="21" t="s">
        <v>320</v>
      </c>
      <c r="AG309" s="24" t="s">
        <v>323</v>
      </c>
    </row>
    <row r="310" spans="31:33" ht="19.5" customHeight="1">
      <c r="AE310" s="3">
        <v>305</v>
      </c>
      <c r="AF310" s="21" t="s">
        <v>320</v>
      </c>
      <c r="AG310" s="24" t="s">
        <v>324</v>
      </c>
    </row>
    <row r="311" spans="31:33" ht="19.5" customHeight="1">
      <c r="AE311" s="3">
        <v>306</v>
      </c>
      <c r="AF311" s="21" t="s">
        <v>320</v>
      </c>
      <c r="AG311" s="24" t="s">
        <v>325</v>
      </c>
    </row>
    <row r="312" spans="31:33" ht="19.5" customHeight="1">
      <c r="AE312" s="3">
        <v>307</v>
      </c>
      <c r="AF312" s="21" t="s">
        <v>320</v>
      </c>
      <c r="AG312" s="24" t="s">
        <v>326</v>
      </c>
    </row>
    <row r="313" spans="31:33" ht="19.5" customHeight="1">
      <c r="AE313" s="3">
        <v>308</v>
      </c>
      <c r="AF313" s="21" t="s">
        <v>320</v>
      </c>
      <c r="AG313" s="24" t="s">
        <v>203</v>
      </c>
    </row>
    <row r="314" spans="31:33" ht="19.5" customHeight="1">
      <c r="AE314" s="3">
        <v>309</v>
      </c>
      <c r="AF314" s="21" t="s">
        <v>320</v>
      </c>
      <c r="AG314" s="24" t="s">
        <v>327</v>
      </c>
    </row>
    <row r="315" spans="31:33" ht="19.5" customHeight="1">
      <c r="AE315" s="3">
        <v>310</v>
      </c>
      <c r="AF315" s="21" t="s">
        <v>320</v>
      </c>
      <c r="AG315" s="24" t="s">
        <v>328</v>
      </c>
    </row>
    <row r="316" spans="31:33" ht="19.5" customHeight="1">
      <c r="AE316" s="3">
        <v>311</v>
      </c>
      <c r="AF316" s="21" t="s">
        <v>320</v>
      </c>
      <c r="AG316" s="24" t="s">
        <v>329</v>
      </c>
    </row>
    <row r="317" spans="31:33" ht="19.5" customHeight="1">
      <c r="AE317" s="3">
        <v>312</v>
      </c>
      <c r="AF317" s="21" t="s">
        <v>320</v>
      </c>
      <c r="AG317" s="24" t="s">
        <v>330</v>
      </c>
    </row>
    <row r="318" spans="31:33" ht="19.5" customHeight="1">
      <c r="AE318" s="3">
        <v>313</v>
      </c>
      <c r="AF318" s="21" t="s">
        <v>320</v>
      </c>
      <c r="AG318" s="24" t="s">
        <v>331</v>
      </c>
    </row>
    <row r="319" spans="31:33" ht="19.5" customHeight="1">
      <c r="AE319" s="3">
        <v>314</v>
      </c>
      <c r="AF319" s="21" t="s">
        <v>320</v>
      </c>
      <c r="AG319" s="24" t="s">
        <v>332</v>
      </c>
    </row>
    <row r="320" spans="31:33" ht="19.5" customHeight="1">
      <c r="AE320" s="3">
        <v>315</v>
      </c>
      <c r="AF320" s="21" t="s">
        <v>320</v>
      </c>
      <c r="AG320" s="24" t="s">
        <v>333</v>
      </c>
    </row>
    <row r="321" spans="31:33" ht="19.5" customHeight="1">
      <c r="AE321" s="3">
        <v>316</v>
      </c>
      <c r="AF321" s="21" t="s">
        <v>320</v>
      </c>
      <c r="AG321" s="24" t="s">
        <v>334</v>
      </c>
    </row>
    <row r="322" spans="31:33" ht="19.5" customHeight="1">
      <c r="AE322" s="3">
        <v>317</v>
      </c>
      <c r="AF322" s="21" t="s">
        <v>320</v>
      </c>
      <c r="AG322" s="24" t="s">
        <v>335</v>
      </c>
    </row>
    <row r="323" spans="31:33" ht="19.5" customHeight="1">
      <c r="AE323" s="3">
        <v>318</v>
      </c>
      <c r="AF323" s="21" t="s">
        <v>320</v>
      </c>
      <c r="AG323" s="24" t="s">
        <v>336</v>
      </c>
    </row>
    <row r="324" spans="31:33" ht="19.5" customHeight="1">
      <c r="AE324" s="3">
        <v>319</v>
      </c>
      <c r="AF324" s="21" t="s">
        <v>337</v>
      </c>
      <c r="AG324" s="24" t="s">
        <v>338</v>
      </c>
    </row>
    <row r="325" spans="31:33" ht="19.5" customHeight="1">
      <c r="AE325" s="3">
        <v>320</v>
      </c>
      <c r="AF325" s="21" t="s">
        <v>337</v>
      </c>
      <c r="AG325" s="24" t="s">
        <v>339</v>
      </c>
    </row>
    <row r="326" spans="31:33" ht="19.5" customHeight="1">
      <c r="AE326" s="3">
        <v>321</v>
      </c>
      <c r="AF326" s="21" t="s">
        <v>337</v>
      </c>
      <c r="AG326" s="24" t="s">
        <v>340</v>
      </c>
    </row>
    <row r="327" spans="31:33" ht="19.5" customHeight="1">
      <c r="AE327" s="3">
        <v>322</v>
      </c>
      <c r="AF327" s="21" t="s">
        <v>337</v>
      </c>
      <c r="AG327" s="24" t="s">
        <v>341</v>
      </c>
    </row>
    <row r="328" spans="31:33" ht="19.5" customHeight="1">
      <c r="AE328" s="3">
        <v>323</v>
      </c>
      <c r="AF328" s="21" t="s">
        <v>337</v>
      </c>
      <c r="AG328" s="24" t="s">
        <v>342</v>
      </c>
    </row>
    <row r="329" spans="31:33" ht="19.5" customHeight="1">
      <c r="AE329" s="3">
        <v>324</v>
      </c>
      <c r="AF329" s="21" t="s">
        <v>337</v>
      </c>
      <c r="AG329" s="24" t="s">
        <v>343</v>
      </c>
    </row>
    <row r="330" spans="31:33" ht="19.5" customHeight="1">
      <c r="AE330" s="3">
        <v>325</v>
      </c>
      <c r="AF330" s="21" t="s">
        <v>337</v>
      </c>
      <c r="AG330" s="24" t="s">
        <v>344</v>
      </c>
    </row>
    <row r="331" spans="31:33" ht="19.5" customHeight="1">
      <c r="AE331" s="3">
        <v>326</v>
      </c>
      <c r="AF331" s="21" t="s">
        <v>337</v>
      </c>
      <c r="AG331" s="24" t="s">
        <v>345</v>
      </c>
    </row>
    <row r="332" spans="31:33" ht="19.5" customHeight="1">
      <c r="AE332" s="3">
        <v>327</v>
      </c>
      <c r="AF332" s="21" t="s">
        <v>337</v>
      </c>
      <c r="AG332" s="24" t="s">
        <v>346</v>
      </c>
    </row>
    <row r="333" spans="31:33" ht="19.5" customHeight="1">
      <c r="AE333" s="3">
        <v>328</v>
      </c>
      <c r="AF333" s="21" t="s">
        <v>337</v>
      </c>
      <c r="AG333" s="24" t="s">
        <v>347</v>
      </c>
    </row>
    <row r="334" spans="31:33" ht="19.5" customHeight="1">
      <c r="AE334" s="3">
        <v>329</v>
      </c>
      <c r="AF334" s="21" t="s">
        <v>337</v>
      </c>
      <c r="AG334" s="24" t="s">
        <v>348</v>
      </c>
    </row>
    <row r="335" spans="31:33" ht="19.5" customHeight="1">
      <c r="AE335" s="3">
        <v>330</v>
      </c>
      <c r="AF335" s="21" t="s">
        <v>337</v>
      </c>
      <c r="AG335" s="24" t="s">
        <v>349</v>
      </c>
    </row>
    <row r="336" spans="31:33" ht="19.5" customHeight="1">
      <c r="AE336" s="3">
        <v>331</v>
      </c>
      <c r="AF336" s="21" t="s">
        <v>320</v>
      </c>
      <c r="AG336" s="24" t="s">
        <v>350</v>
      </c>
    </row>
    <row r="337" spans="31:33" ht="19.5" customHeight="1">
      <c r="AE337" s="3">
        <v>332</v>
      </c>
      <c r="AF337" s="21" t="s">
        <v>320</v>
      </c>
      <c r="AG337" s="24" t="s">
        <v>351</v>
      </c>
    </row>
    <row r="338" spans="31:33" ht="19.5" customHeight="1">
      <c r="AE338" s="3">
        <v>333</v>
      </c>
      <c r="AF338" s="21" t="s">
        <v>320</v>
      </c>
      <c r="AG338" s="24" t="s">
        <v>352</v>
      </c>
    </row>
    <row r="339" spans="31:33" ht="19.5" customHeight="1">
      <c r="AE339" s="3">
        <v>334</v>
      </c>
      <c r="AF339" s="21" t="s">
        <v>353</v>
      </c>
      <c r="AG339" s="24" t="s">
        <v>354</v>
      </c>
    </row>
    <row r="340" spans="31:33" ht="19.5" customHeight="1">
      <c r="AE340" s="3">
        <v>335</v>
      </c>
      <c r="AF340" s="21" t="s">
        <v>353</v>
      </c>
      <c r="AG340" s="24" t="s">
        <v>355</v>
      </c>
    </row>
    <row r="341" spans="31:33" ht="19.5" customHeight="1">
      <c r="AE341" s="3">
        <v>336</v>
      </c>
      <c r="AF341" s="21" t="s">
        <v>353</v>
      </c>
      <c r="AG341" s="24" t="s">
        <v>356</v>
      </c>
    </row>
    <row r="342" spans="31:33" ht="19.5" customHeight="1">
      <c r="AE342" s="3">
        <v>337</v>
      </c>
      <c r="AF342" s="21" t="s">
        <v>357</v>
      </c>
      <c r="AG342" s="17" t="s">
        <v>358</v>
      </c>
    </row>
    <row r="343" spans="31:33" ht="19.5" customHeight="1">
      <c r="AE343" s="3">
        <v>338</v>
      </c>
      <c r="AF343" s="21" t="s">
        <v>357</v>
      </c>
      <c r="AG343" s="17" t="s">
        <v>359</v>
      </c>
    </row>
    <row r="344" spans="31:33" ht="19.5" customHeight="1">
      <c r="AE344" s="3">
        <v>339</v>
      </c>
      <c r="AF344" s="21" t="s">
        <v>357</v>
      </c>
      <c r="AG344" s="17" t="s">
        <v>360</v>
      </c>
    </row>
    <row r="345" spans="31:33" ht="19.5" customHeight="1">
      <c r="AE345" s="3">
        <v>340</v>
      </c>
      <c r="AF345" s="21" t="s">
        <v>357</v>
      </c>
      <c r="AG345" s="17" t="s">
        <v>361</v>
      </c>
    </row>
    <row r="346" spans="31:33" ht="19.5" customHeight="1">
      <c r="AE346" s="3">
        <v>341</v>
      </c>
      <c r="AF346" s="21" t="s">
        <v>357</v>
      </c>
      <c r="AG346" s="17" t="s">
        <v>362</v>
      </c>
    </row>
    <row r="347" spans="31:33" ht="19.5" customHeight="1">
      <c r="AE347" s="3">
        <v>342</v>
      </c>
      <c r="AF347" s="21" t="s">
        <v>357</v>
      </c>
      <c r="AG347" s="17" t="s">
        <v>363</v>
      </c>
    </row>
    <row r="348" spans="31:33" ht="19.5" customHeight="1">
      <c r="AE348" s="3">
        <v>343</v>
      </c>
      <c r="AF348" s="21" t="s">
        <v>357</v>
      </c>
      <c r="AG348" s="17" t="s">
        <v>364</v>
      </c>
    </row>
    <row r="349" spans="31:33" ht="19.5" customHeight="1">
      <c r="AE349" s="3">
        <v>344</v>
      </c>
      <c r="AF349" s="21" t="s">
        <v>357</v>
      </c>
      <c r="AG349" s="17" t="s">
        <v>365</v>
      </c>
    </row>
    <row r="350" spans="31:33" ht="19.5" customHeight="1">
      <c r="AE350" s="3">
        <v>345</v>
      </c>
      <c r="AF350" s="21" t="s">
        <v>366</v>
      </c>
      <c r="AG350" s="17" t="s">
        <v>367</v>
      </c>
    </row>
    <row r="351" spans="31:33" ht="19.5" customHeight="1">
      <c r="AE351" s="3">
        <v>346</v>
      </c>
      <c r="AF351" s="21" t="s">
        <v>366</v>
      </c>
      <c r="AG351" s="17" t="s">
        <v>368</v>
      </c>
    </row>
    <row r="352" spans="31:33" ht="19.5" customHeight="1">
      <c r="AE352" s="3">
        <v>347</v>
      </c>
      <c r="AF352" s="21" t="s">
        <v>366</v>
      </c>
      <c r="AG352" s="17" t="s">
        <v>369</v>
      </c>
    </row>
    <row r="353" spans="31:33" ht="19.5" customHeight="1">
      <c r="AE353" s="3">
        <v>348</v>
      </c>
      <c r="AF353" s="21" t="s">
        <v>366</v>
      </c>
      <c r="AG353" s="17" t="s">
        <v>370</v>
      </c>
    </row>
    <row r="354" spans="31:33" ht="19.5" customHeight="1">
      <c r="AE354" s="3">
        <v>349</v>
      </c>
      <c r="AF354" s="21" t="s">
        <v>371</v>
      </c>
      <c r="AG354" s="17" t="s">
        <v>372</v>
      </c>
    </row>
    <row r="355" spans="31:33" ht="19.5" customHeight="1">
      <c r="AE355" s="3">
        <v>350</v>
      </c>
      <c r="AF355" s="21" t="s">
        <v>371</v>
      </c>
      <c r="AG355" s="17" t="s">
        <v>373</v>
      </c>
    </row>
    <row r="356" spans="31:33" ht="19.5" customHeight="1">
      <c r="AE356" s="3">
        <v>351</v>
      </c>
      <c r="AF356" s="21" t="s">
        <v>371</v>
      </c>
      <c r="AG356" s="17" t="s">
        <v>374</v>
      </c>
    </row>
    <row r="357" spans="31:33" ht="19.5" customHeight="1">
      <c r="AE357" s="3">
        <v>352</v>
      </c>
      <c r="AF357" s="21" t="s">
        <v>371</v>
      </c>
      <c r="AG357" s="17" t="s">
        <v>375</v>
      </c>
    </row>
    <row r="358" spans="31:33" ht="19.5" customHeight="1">
      <c r="AE358" s="3">
        <v>353</v>
      </c>
      <c r="AF358" s="21" t="s">
        <v>371</v>
      </c>
      <c r="AG358" s="17" t="s">
        <v>376</v>
      </c>
    </row>
    <row r="359" spans="31:33" ht="19.5" customHeight="1">
      <c r="AE359" s="3">
        <v>354</v>
      </c>
      <c r="AF359" s="21" t="s">
        <v>377</v>
      </c>
      <c r="AG359" s="17" t="s">
        <v>378</v>
      </c>
    </row>
    <row r="360" spans="31:33" ht="19.5" customHeight="1">
      <c r="AE360" s="3">
        <v>355</v>
      </c>
      <c r="AF360" s="21" t="s">
        <v>377</v>
      </c>
      <c r="AG360" s="17" t="s">
        <v>379</v>
      </c>
    </row>
    <row r="361" spans="31:33" ht="19.5" customHeight="1">
      <c r="AE361" s="3">
        <v>356</v>
      </c>
      <c r="AF361" s="21" t="s">
        <v>377</v>
      </c>
      <c r="AG361" s="17" t="s">
        <v>380</v>
      </c>
    </row>
    <row r="362" spans="31:33" ht="19.5" customHeight="1">
      <c r="AE362" s="3">
        <v>357</v>
      </c>
      <c r="AF362" s="21" t="s">
        <v>377</v>
      </c>
      <c r="AG362" s="17" t="s">
        <v>381</v>
      </c>
    </row>
    <row r="363" spans="31:33" ht="19.5" customHeight="1">
      <c r="AE363" s="3">
        <v>358</v>
      </c>
      <c r="AF363" s="21" t="s">
        <v>377</v>
      </c>
      <c r="AG363" s="17" t="s">
        <v>382</v>
      </c>
    </row>
    <row r="364" spans="31:33" ht="19.5" customHeight="1">
      <c r="AE364" s="3">
        <v>359</v>
      </c>
      <c r="AF364" s="21" t="s">
        <v>377</v>
      </c>
      <c r="AG364" s="17" t="s">
        <v>383</v>
      </c>
    </row>
    <row r="365" spans="31:33" ht="19.5" customHeight="1">
      <c r="AE365" s="3">
        <v>360</v>
      </c>
      <c r="AF365" s="21" t="s">
        <v>377</v>
      </c>
      <c r="AG365" s="17" t="s">
        <v>384</v>
      </c>
    </row>
    <row r="366" spans="31:33" ht="19.5" customHeight="1">
      <c r="AE366" s="3">
        <v>361</v>
      </c>
      <c r="AF366" s="21" t="s">
        <v>377</v>
      </c>
      <c r="AG366" s="17" t="s">
        <v>385</v>
      </c>
    </row>
    <row r="367" spans="31:33" ht="19.5" customHeight="1">
      <c r="AE367" s="3">
        <v>362</v>
      </c>
      <c r="AF367" s="21" t="s">
        <v>386</v>
      </c>
      <c r="AG367" s="17" t="s">
        <v>387</v>
      </c>
    </row>
    <row r="368" spans="31:33" ht="19.5" customHeight="1">
      <c r="AE368" s="3">
        <v>363</v>
      </c>
      <c r="AF368" s="21" t="s">
        <v>386</v>
      </c>
      <c r="AG368" s="17" t="s">
        <v>388</v>
      </c>
    </row>
    <row r="369" spans="31:33" ht="19.5" customHeight="1">
      <c r="AE369" s="3">
        <v>364</v>
      </c>
      <c r="AF369" s="21" t="s">
        <v>389</v>
      </c>
      <c r="AG369" s="17" t="s">
        <v>390</v>
      </c>
    </row>
    <row r="370" spans="31:33" ht="19.5" customHeight="1">
      <c r="AE370" s="3">
        <v>365</v>
      </c>
      <c r="AF370" s="21" t="s">
        <v>389</v>
      </c>
      <c r="AG370" s="17" t="s">
        <v>391</v>
      </c>
    </row>
    <row r="371" spans="31:33" ht="19.5" customHeight="1">
      <c r="AE371" s="3">
        <v>366</v>
      </c>
      <c r="AF371" s="21" t="s">
        <v>389</v>
      </c>
      <c r="AG371" s="17" t="s">
        <v>392</v>
      </c>
    </row>
    <row r="372" spans="31:33" ht="19.5" customHeight="1">
      <c r="AE372" s="3">
        <v>367</v>
      </c>
      <c r="AF372" s="21" t="s">
        <v>389</v>
      </c>
      <c r="AG372" s="17" t="s">
        <v>393</v>
      </c>
    </row>
    <row r="373" spans="31:33" ht="19.5" customHeight="1">
      <c r="AE373" s="3">
        <v>368</v>
      </c>
      <c r="AF373" s="21" t="s">
        <v>389</v>
      </c>
      <c r="AG373" s="17" t="s">
        <v>394</v>
      </c>
    </row>
    <row r="374" spans="31:33" ht="19.5" customHeight="1">
      <c r="AE374" s="3">
        <v>369</v>
      </c>
      <c r="AF374" s="21" t="s">
        <v>389</v>
      </c>
      <c r="AG374" s="17" t="s">
        <v>395</v>
      </c>
    </row>
    <row r="375" spans="31:33" ht="19.5" customHeight="1">
      <c r="AE375" s="3">
        <v>370</v>
      </c>
      <c r="AF375" s="21" t="s">
        <v>371</v>
      </c>
      <c r="AG375" s="17" t="s">
        <v>396</v>
      </c>
    </row>
    <row r="376" spans="31:33" ht="19.5" customHeight="1">
      <c r="AE376" s="3">
        <v>371</v>
      </c>
      <c r="AF376" s="21" t="s">
        <v>371</v>
      </c>
      <c r="AG376" s="17" t="s">
        <v>74</v>
      </c>
    </row>
    <row r="377" spans="31:33" ht="19.5" customHeight="1">
      <c r="AE377" s="3">
        <v>372</v>
      </c>
      <c r="AF377" s="21" t="s">
        <v>371</v>
      </c>
      <c r="AG377" s="17" t="s">
        <v>397</v>
      </c>
    </row>
    <row r="378" spans="31:33" ht="19.5" customHeight="1">
      <c r="AE378" s="3">
        <v>373</v>
      </c>
      <c r="AF378" s="21" t="s">
        <v>398</v>
      </c>
      <c r="AG378" s="17" t="s">
        <v>295</v>
      </c>
    </row>
    <row r="379" spans="31:33" ht="19.5" customHeight="1">
      <c r="AE379" s="3">
        <v>374</v>
      </c>
      <c r="AF379" s="21" t="s">
        <v>398</v>
      </c>
      <c r="AG379" s="17" t="s">
        <v>399</v>
      </c>
    </row>
    <row r="380" spans="31:33" ht="19.5" customHeight="1">
      <c r="AE380" s="3">
        <v>375</v>
      </c>
      <c r="AF380" s="21" t="s">
        <v>398</v>
      </c>
      <c r="AG380" s="17" t="s">
        <v>400</v>
      </c>
    </row>
    <row r="381" spans="31:33" ht="19.5" customHeight="1">
      <c r="AE381" s="3">
        <v>376</v>
      </c>
      <c r="AF381" s="21" t="s">
        <v>398</v>
      </c>
      <c r="AG381" s="17" t="s">
        <v>401</v>
      </c>
    </row>
    <row r="382" spans="31:33" ht="19.5" customHeight="1">
      <c r="AE382" s="3">
        <v>377</v>
      </c>
      <c r="AF382" s="21" t="s">
        <v>398</v>
      </c>
      <c r="AG382" s="17" t="s">
        <v>402</v>
      </c>
    </row>
    <row r="383" spans="31:33" ht="19.5" customHeight="1">
      <c r="AE383" s="3">
        <v>378</v>
      </c>
      <c r="AF383" s="21" t="s">
        <v>403</v>
      </c>
      <c r="AG383" s="17" t="s">
        <v>404</v>
      </c>
    </row>
    <row r="384" spans="31:33" ht="19.5" customHeight="1">
      <c r="AE384" s="3">
        <v>379</v>
      </c>
      <c r="AF384" s="21" t="s">
        <v>403</v>
      </c>
      <c r="AG384" s="17" t="s">
        <v>405</v>
      </c>
    </row>
    <row r="385" spans="31:33" ht="19.5" customHeight="1">
      <c r="AE385" s="3">
        <v>380</v>
      </c>
      <c r="AF385" s="21" t="s">
        <v>403</v>
      </c>
      <c r="AG385" s="17" t="s">
        <v>406</v>
      </c>
    </row>
    <row r="386" spans="31:33" ht="19.5" customHeight="1">
      <c r="AE386" s="3">
        <v>381</v>
      </c>
      <c r="AF386" s="21" t="s">
        <v>403</v>
      </c>
      <c r="AG386" s="17" t="s">
        <v>407</v>
      </c>
    </row>
    <row r="387" spans="31:33" ht="19.5" customHeight="1">
      <c r="AE387" s="3">
        <v>382</v>
      </c>
      <c r="AF387" s="21" t="s">
        <v>403</v>
      </c>
      <c r="AG387" s="17" t="s">
        <v>216</v>
      </c>
    </row>
    <row r="388" spans="31:33" ht="19.5" customHeight="1">
      <c r="AE388" s="3">
        <v>383</v>
      </c>
      <c r="AF388" s="21" t="s">
        <v>403</v>
      </c>
      <c r="AG388" s="17" t="s">
        <v>408</v>
      </c>
    </row>
    <row r="389" spans="31:33" ht="19.5" customHeight="1">
      <c r="AE389" s="3">
        <v>384</v>
      </c>
      <c r="AF389" s="21" t="s">
        <v>403</v>
      </c>
      <c r="AG389" s="17" t="s">
        <v>409</v>
      </c>
    </row>
    <row r="390" spans="31:33" ht="19.5" customHeight="1">
      <c r="AE390" s="3">
        <v>385</v>
      </c>
      <c r="AF390" s="21" t="s">
        <v>403</v>
      </c>
      <c r="AG390" s="17" t="s">
        <v>410</v>
      </c>
    </row>
    <row r="391" spans="31:33" ht="19.5" customHeight="1">
      <c r="AE391" s="3">
        <v>386</v>
      </c>
      <c r="AF391" s="21" t="s">
        <v>403</v>
      </c>
      <c r="AG391" s="17" t="s">
        <v>411</v>
      </c>
    </row>
    <row r="392" spans="31:33" ht="19.5" customHeight="1">
      <c r="AE392" s="3">
        <v>387</v>
      </c>
      <c r="AF392" s="21" t="s">
        <v>412</v>
      </c>
      <c r="AG392" s="17" t="s">
        <v>413</v>
      </c>
    </row>
    <row r="393" spans="31:33" ht="19.5" customHeight="1">
      <c r="AE393" s="3">
        <v>388</v>
      </c>
      <c r="AF393" s="21" t="s">
        <v>412</v>
      </c>
      <c r="AG393" s="17" t="s">
        <v>414</v>
      </c>
    </row>
    <row r="394" spans="31:33" ht="19.5" customHeight="1">
      <c r="AE394" s="3">
        <v>389</v>
      </c>
      <c r="AF394" s="21" t="s">
        <v>412</v>
      </c>
      <c r="AG394" s="17" t="s">
        <v>415</v>
      </c>
    </row>
    <row r="395" spans="31:33" ht="19.5" customHeight="1">
      <c r="AE395" s="3">
        <v>390</v>
      </c>
      <c r="AF395" s="21" t="s">
        <v>412</v>
      </c>
      <c r="AG395" s="17" t="s">
        <v>416</v>
      </c>
    </row>
    <row r="396" spans="31:33" ht="19.5" customHeight="1">
      <c r="AE396" s="3">
        <v>391</v>
      </c>
      <c r="AF396" s="21" t="s">
        <v>412</v>
      </c>
      <c r="AG396" s="17" t="s">
        <v>417</v>
      </c>
    </row>
    <row r="397" spans="31:33" ht="19.5" customHeight="1">
      <c r="AE397" s="3">
        <v>392</v>
      </c>
      <c r="AF397" s="21" t="s">
        <v>418</v>
      </c>
      <c r="AG397" s="17" t="s">
        <v>419</v>
      </c>
    </row>
    <row r="398" spans="31:33" ht="19.5" customHeight="1">
      <c r="AE398" s="3">
        <v>393</v>
      </c>
      <c r="AF398" s="21" t="s">
        <v>418</v>
      </c>
      <c r="AG398" s="17" t="s">
        <v>420</v>
      </c>
    </row>
    <row r="399" spans="31:33" ht="19.5" customHeight="1">
      <c r="AE399" s="3">
        <v>394</v>
      </c>
      <c r="AF399" s="21" t="s">
        <v>418</v>
      </c>
      <c r="AG399" s="17" t="s">
        <v>421</v>
      </c>
    </row>
    <row r="400" spans="31:33" ht="19.5" customHeight="1">
      <c r="AE400" s="3">
        <v>395</v>
      </c>
      <c r="AF400" s="21" t="s">
        <v>418</v>
      </c>
      <c r="AG400" s="17" t="s">
        <v>422</v>
      </c>
    </row>
    <row r="401" spans="31:33" ht="19.5" customHeight="1">
      <c r="AE401" s="3">
        <v>396</v>
      </c>
      <c r="AF401" s="21" t="s">
        <v>418</v>
      </c>
      <c r="AG401" s="17" t="s">
        <v>423</v>
      </c>
    </row>
    <row r="402" spans="31:33" ht="19.5" customHeight="1">
      <c r="AE402" s="3">
        <v>397</v>
      </c>
      <c r="AF402" s="21" t="s">
        <v>418</v>
      </c>
      <c r="AG402" s="17" t="s">
        <v>424</v>
      </c>
    </row>
    <row r="403" spans="31:33" ht="19.5" customHeight="1">
      <c r="AE403" s="3">
        <v>398</v>
      </c>
      <c r="AF403" s="21" t="s">
        <v>418</v>
      </c>
      <c r="AG403" s="17" t="s">
        <v>425</v>
      </c>
    </row>
    <row r="404" spans="31:33" ht="19.5" customHeight="1">
      <c r="AE404" s="3">
        <v>399</v>
      </c>
      <c r="AF404" s="21" t="s">
        <v>418</v>
      </c>
      <c r="AG404" s="17" t="s">
        <v>426</v>
      </c>
    </row>
    <row r="405" spans="31:33" ht="19.5" customHeight="1">
      <c r="AE405" s="3">
        <v>400</v>
      </c>
      <c r="AF405" s="21" t="s">
        <v>418</v>
      </c>
      <c r="AG405" s="17" t="s">
        <v>427</v>
      </c>
    </row>
    <row r="406" spans="31:33" ht="19.5" customHeight="1">
      <c r="AE406" s="3">
        <v>401</v>
      </c>
      <c r="AF406" s="21" t="s">
        <v>418</v>
      </c>
      <c r="AG406" s="17" t="s">
        <v>428</v>
      </c>
    </row>
    <row r="407" spans="31:33" ht="19.5" customHeight="1">
      <c r="AE407" s="3">
        <v>402</v>
      </c>
      <c r="AF407" s="21" t="s">
        <v>418</v>
      </c>
      <c r="AG407" s="17" t="s">
        <v>429</v>
      </c>
    </row>
    <row r="408" spans="31:33" ht="19.5" customHeight="1">
      <c r="AE408" s="3">
        <v>403</v>
      </c>
      <c r="AF408" s="21" t="s">
        <v>418</v>
      </c>
      <c r="AG408" s="17" t="s">
        <v>430</v>
      </c>
    </row>
    <row r="409" spans="31:33" ht="19.5" customHeight="1">
      <c r="AE409" s="3">
        <v>404</v>
      </c>
      <c r="AF409" s="21" t="s">
        <v>418</v>
      </c>
      <c r="AG409" s="17" t="s">
        <v>431</v>
      </c>
    </row>
    <row r="410" spans="31:33" ht="19.5" customHeight="1">
      <c r="AE410" s="3">
        <v>405</v>
      </c>
      <c r="AF410" s="21" t="s">
        <v>418</v>
      </c>
      <c r="AG410" s="17" t="s">
        <v>432</v>
      </c>
    </row>
    <row r="411" spans="31:33" ht="19.5" customHeight="1">
      <c r="AE411" s="3">
        <v>406</v>
      </c>
      <c r="AF411" s="21" t="s">
        <v>433</v>
      </c>
      <c r="AG411" s="24" t="s">
        <v>434</v>
      </c>
    </row>
    <row r="412" spans="31:33" ht="19.5" customHeight="1">
      <c r="AE412" s="3">
        <v>407</v>
      </c>
      <c r="AF412" s="21" t="s">
        <v>433</v>
      </c>
      <c r="AG412" s="24" t="s">
        <v>435</v>
      </c>
    </row>
    <row r="413" spans="31:33" ht="19.5" customHeight="1">
      <c r="AE413" s="3">
        <v>408</v>
      </c>
      <c r="AF413" s="21" t="s">
        <v>433</v>
      </c>
      <c r="AG413" s="24" t="s">
        <v>436</v>
      </c>
    </row>
    <row r="414" spans="31:33" ht="19.5" customHeight="1">
      <c r="AE414" s="3">
        <v>409</v>
      </c>
      <c r="AF414" s="21" t="s">
        <v>433</v>
      </c>
      <c r="AG414" s="24" t="s">
        <v>437</v>
      </c>
    </row>
    <row r="415" spans="31:33" ht="19.5" customHeight="1">
      <c r="AE415" s="3">
        <v>410</v>
      </c>
      <c r="AF415" s="21" t="s">
        <v>433</v>
      </c>
      <c r="AG415" s="24" t="s">
        <v>438</v>
      </c>
    </row>
    <row r="416" spans="31:33" ht="19.5" customHeight="1">
      <c r="AE416" s="3">
        <v>411</v>
      </c>
      <c r="AF416" s="21" t="s">
        <v>433</v>
      </c>
      <c r="AG416" s="24" t="s">
        <v>439</v>
      </c>
    </row>
    <row r="417" spans="31:33" ht="19.5" customHeight="1">
      <c r="AE417" s="3">
        <v>412</v>
      </c>
      <c r="AF417" s="21" t="s">
        <v>433</v>
      </c>
      <c r="AG417" s="24" t="s">
        <v>440</v>
      </c>
    </row>
    <row r="418" spans="31:33" ht="19.5" customHeight="1">
      <c r="AE418" s="3">
        <v>413</v>
      </c>
      <c r="AF418" s="21" t="s">
        <v>433</v>
      </c>
      <c r="AG418" s="24" t="s">
        <v>441</v>
      </c>
    </row>
    <row r="419" spans="31:33" ht="19.5" customHeight="1">
      <c r="AE419" s="3">
        <v>414</v>
      </c>
      <c r="AF419" s="21" t="s">
        <v>433</v>
      </c>
      <c r="AG419" s="24" t="s">
        <v>442</v>
      </c>
    </row>
    <row r="420" spans="31:33" ht="19.5" customHeight="1">
      <c r="AE420" s="3">
        <v>415</v>
      </c>
      <c r="AF420" s="21" t="s">
        <v>433</v>
      </c>
      <c r="AG420" s="24" t="s">
        <v>443</v>
      </c>
    </row>
    <row r="421" spans="31:33" ht="19.5" customHeight="1">
      <c r="AE421" s="3">
        <v>416</v>
      </c>
      <c r="AF421" s="21" t="s">
        <v>433</v>
      </c>
      <c r="AG421" s="24" t="s">
        <v>444</v>
      </c>
    </row>
    <row r="422" spans="31:33" ht="19.5" customHeight="1">
      <c r="AE422" s="3">
        <v>417</v>
      </c>
      <c r="AF422" s="21" t="s">
        <v>433</v>
      </c>
      <c r="AG422" s="24" t="s">
        <v>445</v>
      </c>
    </row>
    <row r="423" spans="31:33" ht="19.5" customHeight="1">
      <c r="AE423" s="3">
        <v>418</v>
      </c>
      <c r="AF423" s="21" t="s">
        <v>433</v>
      </c>
      <c r="AG423" s="24" t="s">
        <v>446</v>
      </c>
    </row>
    <row r="424" spans="31:33" ht="19.5" customHeight="1">
      <c r="AE424" s="3">
        <v>419</v>
      </c>
      <c r="AF424" s="21" t="s">
        <v>433</v>
      </c>
      <c r="AG424" s="24" t="s">
        <v>447</v>
      </c>
    </row>
    <row r="425" spans="31:33" ht="19.5" customHeight="1">
      <c r="AE425" s="3">
        <v>420</v>
      </c>
      <c r="AF425" s="21" t="s">
        <v>433</v>
      </c>
      <c r="AG425" s="24" t="s">
        <v>448</v>
      </c>
    </row>
    <row r="426" spans="31:33" ht="19.5" customHeight="1">
      <c r="AE426" s="3">
        <v>421</v>
      </c>
      <c r="AF426" s="21" t="s">
        <v>433</v>
      </c>
      <c r="AG426" s="24" t="s">
        <v>449</v>
      </c>
    </row>
    <row r="427" spans="31:33" ht="19.5" customHeight="1">
      <c r="AE427" s="3">
        <v>422</v>
      </c>
      <c r="AF427" s="21" t="s">
        <v>450</v>
      </c>
      <c r="AG427" s="24" t="s">
        <v>372</v>
      </c>
    </row>
    <row r="428" spans="31:33" ht="19.5" customHeight="1">
      <c r="AE428" s="3">
        <v>423</v>
      </c>
      <c r="AF428" s="21" t="s">
        <v>450</v>
      </c>
      <c r="AG428" s="24" t="s">
        <v>451</v>
      </c>
    </row>
    <row r="429" spans="31:33" ht="19.5" customHeight="1">
      <c r="AE429" s="3">
        <v>424</v>
      </c>
      <c r="AF429" s="21" t="s">
        <v>450</v>
      </c>
      <c r="AG429" s="24" t="s">
        <v>452</v>
      </c>
    </row>
    <row r="430" spans="31:33" ht="19.5" customHeight="1">
      <c r="AE430" s="3">
        <v>425</v>
      </c>
      <c r="AF430" s="21" t="s">
        <v>450</v>
      </c>
      <c r="AG430" s="24" t="s">
        <v>453</v>
      </c>
    </row>
    <row r="431" spans="31:33" ht="19.5" customHeight="1">
      <c r="AE431" s="3">
        <v>426</v>
      </c>
      <c r="AF431" s="21" t="s">
        <v>450</v>
      </c>
      <c r="AG431" s="24" t="s">
        <v>454</v>
      </c>
    </row>
    <row r="432" spans="31:33" ht="19.5" customHeight="1">
      <c r="AE432" s="3">
        <v>427</v>
      </c>
      <c r="AF432" s="21" t="s">
        <v>450</v>
      </c>
      <c r="AG432" s="24" t="s">
        <v>455</v>
      </c>
    </row>
    <row r="433" spans="31:33" ht="19.5" customHeight="1">
      <c r="AE433" s="3">
        <v>428</v>
      </c>
      <c r="AF433" s="21" t="s">
        <v>450</v>
      </c>
      <c r="AG433" s="24" t="s">
        <v>456</v>
      </c>
    </row>
    <row r="434" spans="31:33" ht="19.5" customHeight="1">
      <c r="AE434" s="3">
        <v>429</v>
      </c>
      <c r="AF434" s="21" t="s">
        <v>450</v>
      </c>
      <c r="AG434" s="24" t="s">
        <v>457</v>
      </c>
    </row>
    <row r="435" spans="31:33" ht="19.5" customHeight="1">
      <c r="AE435" s="3">
        <v>430</v>
      </c>
      <c r="AF435" s="21" t="s">
        <v>433</v>
      </c>
      <c r="AG435" s="24" t="s">
        <v>355</v>
      </c>
    </row>
    <row r="436" spans="31:33" ht="19.5" customHeight="1">
      <c r="AE436" s="3">
        <v>431</v>
      </c>
      <c r="AF436" s="21" t="s">
        <v>433</v>
      </c>
      <c r="AG436" s="24" t="s">
        <v>458</v>
      </c>
    </row>
    <row r="437" spans="31:33" ht="19.5" customHeight="1">
      <c r="AE437" s="3">
        <v>432</v>
      </c>
      <c r="AF437" s="21" t="s">
        <v>433</v>
      </c>
      <c r="AG437" s="24" t="s">
        <v>459</v>
      </c>
    </row>
    <row r="438" spans="31:33" ht="19.5" customHeight="1">
      <c r="AE438" s="3">
        <v>433</v>
      </c>
      <c r="AF438" s="21" t="s">
        <v>433</v>
      </c>
      <c r="AG438" s="24" t="s">
        <v>460</v>
      </c>
    </row>
    <row r="439" spans="31:33" ht="19.5" customHeight="1">
      <c r="AE439" s="3">
        <v>434</v>
      </c>
      <c r="AF439" s="21" t="s">
        <v>433</v>
      </c>
      <c r="AG439" s="24" t="s">
        <v>461</v>
      </c>
    </row>
    <row r="440" spans="31:33" ht="19.5" customHeight="1">
      <c r="AE440" s="3">
        <v>435</v>
      </c>
      <c r="AF440" s="21" t="s">
        <v>450</v>
      </c>
      <c r="AG440" s="24" t="s">
        <v>462</v>
      </c>
    </row>
    <row r="441" spans="31:33" ht="19.5" customHeight="1">
      <c r="AE441" s="3">
        <v>436</v>
      </c>
      <c r="AF441" s="21" t="s">
        <v>450</v>
      </c>
      <c r="AG441" s="24" t="s">
        <v>463</v>
      </c>
    </row>
    <row r="442" spans="31:33" ht="19.5" customHeight="1">
      <c r="AE442" s="3">
        <v>437</v>
      </c>
      <c r="AF442" s="21" t="s">
        <v>450</v>
      </c>
      <c r="AG442" s="24" t="s">
        <v>464</v>
      </c>
    </row>
    <row r="443" spans="31:33" ht="19.5" customHeight="1">
      <c r="AE443" s="3">
        <v>438</v>
      </c>
      <c r="AF443" s="21" t="s">
        <v>450</v>
      </c>
      <c r="AG443" s="24" t="s">
        <v>465</v>
      </c>
    </row>
    <row r="444" spans="31:33" ht="19.5" customHeight="1">
      <c r="AE444" s="3">
        <v>439</v>
      </c>
      <c r="AF444" s="21" t="s">
        <v>450</v>
      </c>
      <c r="AG444" s="24" t="s">
        <v>466</v>
      </c>
    </row>
    <row r="445" spans="31:33" ht="19.5" customHeight="1">
      <c r="AE445" s="3">
        <v>440</v>
      </c>
      <c r="AF445" s="21" t="s">
        <v>433</v>
      </c>
      <c r="AG445" s="24" t="s">
        <v>467</v>
      </c>
    </row>
    <row r="446" spans="31:33" ht="19.5" customHeight="1">
      <c r="AE446" s="3">
        <v>441</v>
      </c>
      <c r="AF446" s="21" t="s">
        <v>433</v>
      </c>
      <c r="AG446" s="24" t="s">
        <v>468</v>
      </c>
    </row>
    <row r="447" spans="31:33" ht="19.5" customHeight="1">
      <c r="AE447" s="3">
        <v>442</v>
      </c>
      <c r="AF447" s="21" t="s">
        <v>433</v>
      </c>
      <c r="AG447" s="24" t="s">
        <v>469</v>
      </c>
    </row>
    <row r="448" spans="31:33" ht="19.5" customHeight="1">
      <c r="AE448" s="3">
        <v>443</v>
      </c>
      <c r="AF448" s="21" t="s">
        <v>433</v>
      </c>
      <c r="AG448" s="24" t="s">
        <v>470</v>
      </c>
    </row>
    <row r="449" spans="31:33" ht="19.5" customHeight="1">
      <c r="AE449" s="3">
        <v>444</v>
      </c>
      <c r="AF449" s="21" t="s">
        <v>433</v>
      </c>
      <c r="AG449" s="24" t="s">
        <v>471</v>
      </c>
    </row>
    <row r="450" spans="31:33" ht="19.5" customHeight="1">
      <c r="AE450" s="3">
        <v>445</v>
      </c>
      <c r="AF450" s="21" t="s">
        <v>433</v>
      </c>
      <c r="AG450" s="24" t="s">
        <v>472</v>
      </c>
    </row>
    <row r="451" spans="31:33" ht="19.5" customHeight="1">
      <c r="AE451" s="3">
        <v>446</v>
      </c>
      <c r="AF451" s="21" t="s">
        <v>433</v>
      </c>
      <c r="AG451" s="24" t="s">
        <v>473</v>
      </c>
    </row>
    <row r="452" spans="31:33" ht="19.5" customHeight="1">
      <c r="AE452" s="3">
        <v>447</v>
      </c>
      <c r="AF452" s="21" t="s">
        <v>433</v>
      </c>
      <c r="AG452" s="24" t="s">
        <v>469</v>
      </c>
    </row>
    <row r="453" spans="31:33" ht="19.5" customHeight="1">
      <c r="AE453" s="3">
        <v>448</v>
      </c>
      <c r="AF453" s="21" t="s">
        <v>433</v>
      </c>
      <c r="AG453" s="24" t="s">
        <v>474</v>
      </c>
    </row>
    <row r="454" spans="31:33" ht="19.5" customHeight="1">
      <c r="AE454" s="3">
        <v>449</v>
      </c>
      <c r="AF454" s="21" t="s">
        <v>433</v>
      </c>
      <c r="AG454" s="24" t="s">
        <v>475</v>
      </c>
    </row>
    <row r="455" spans="31:33" ht="19.5" customHeight="1">
      <c r="AE455" s="3">
        <v>450</v>
      </c>
      <c r="AF455" s="21" t="s">
        <v>433</v>
      </c>
      <c r="AG455" s="24" t="s">
        <v>476</v>
      </c>
    </row>
    <row r="456" spans="31:33" ht="19.5" customHeight="1">
      <c r="AE456" s="3">
        <v>451</v>
      </c>
      <c r="AF456" s="21" t="s">
        <v>433</v>
      </c>
      <c r="AG456" s="24" t="s">
        <v>257</v>
      </c>
    </row>
    <row r="457" spans="31:33" ht="19.5" customHeight="1">
      <c r="AE457" s="3">
        <v>452</v>
      </c>
      <c r="AF457" s="21" t="s">
        <v>433</v>
      </c>
      <c r="AG457" s="24" t="s">
        <v>477</v>
      </c>
    </row>
    <row r="458" spans="31:33" ht="19.5" customHeight="1">
      <c r="AE458" s="3">
        <v>453</v>
      </c>
      <c r="AF458" s="21" t="s">
        <v>433</v>
      </c>
      <c r="AG458" s="24" t="s">
        <v>478</v>
      </c>
    </row>
    <row r="459" spans="31:33" ht="19.5" customHeight="1">
      <c r="AE459" s="3">
        <v>454</v>
      </c>
      <c r="AF459" s="21" t="s">
        <v>433</v>
      </c>
      <c r="AG459" s="24" t="s">
        <v>479</v>
      </c>
    </row>
    <row r="460" spans="31:33" ht="19.5" customHeight="1">
      <c r="AE460" s="3">
        <v>455</v>
      </c>
      <c r="AF460" s="21" t="s">
        <v>433</v>
      </c>
      <c r="AG460" s="24" t="s">
        <v>480</v>
      </c>
    </row>
    <row r="461" spans="31:33" ht="19.5" customHeight="1">
      <c r="AE461" s="3">
        <v>456</v>
      </c>
      <c r="AF461" s="21" t="s">
        <v>433</v>
      </c>
      <c r="AG461" s="24" t="s">
        <v>481</v>
      </c>
    </row>
    <row r="462" spans="31:33" ht="19.5" customHeight="1">
      <c r="AE462" s="3">
        <v>457</v>
      </c>
      <c r="AF462" s="21" t="s">
        <v>433</v>
      </c>
      <c r="AG462" s="24" t="s">
        <v>140</v>
      </c>
    </row>
    <row r="463" spans="31:33" ht="19.5" customHeight="1">
      <c r="AE463" s="3">
        <v>458</v>
      </c>
      <c r="AF463" s="21" t="s">
        <v>482</v>
      </c>
      <c r="AG463" s="24" t="s">
        <v>483</v>
      </c>
    </row>
    <row r="464" spans="31:33" ht="19.5" customHeight="1">
      <c r="AE464" s="3">
        <v>459</v>
      </c>
      <c r="AF464" s="21" t="s">
        <v>482</v>
      </c>
      <c r="AG464" s="24" t="s">
        <v>484</v>
      </c>
    </row>
    <row r="465" spans="31:33" ht="19.5" customHeight="1">
      <c r="AE465" s="3">
        <v>460</v>
      </c>
      <c r="AF465" s="21" t="s">
        <v>482</v>
      </c>
      <c r="AG465" s="24" t="s">
        <v>485</v>
      </c>
    </row>
    <row r="466" spans="31:33" ht="19.5" customHeight="1">
      <c r="AE466" s="3">
        <v>461</v>
      </c>
      <c r="AF466" s="21" t="s">
        <v>482</v>
      </c>
      <c r="AG466" s="24" t="s">
        <v>486</v>
      </c>
    </row>
    <row r="467" spans="31:33" ht="19.5" customHeight="1">
      <c r="AE467" s="3">
        <v>462</v>
      </c>
      <c r="AF467" s="21" t="s">
        <v>482</v>
      </c>
      <c r="AG467" s="24" t="s">
        <v>487</v>
      </c>
    </row>
    <row r="468" spans="31:33" ht="19.5" customHeight="1">
      <c r="AE468" s="3">
        <v>463</v>
      </c>
      <c r="AF468" s="21" t="s">
        <v>433</v>
      </c>
      <c r="AG468" s="24" t="s">
        <v>488</v>
      </c>
    </row>
    <row r="469" spans="31:33" ht="19.5" customHeight="1">
      <c r="AE469" s="3">
        <v>464</v>
      </c>
      <c r="AF469" s="21" t="s">
        <v>433</v>
      </c>
      <c r="AG469" s="24" t="s">
        <v>489</v>
      </c>
    </row>
    <row r="470" spans="31:33" ht="19.5" customHeight="1">
      <c r="AE470" s="3">
        <v>465</v>
      </c>
      <c r="AF470" s="21" t="s">
        <v>433</v>
      </c>
      <c r="AG470" s="24" t="s">
        <v>490</v>
      </c>
    </row>
    <row r="471" spans="31:33" ht="19.5" customHeight="1">
      <c r="AE471" s="3">
        <v>466</v>
      </c>
      <c r="AF471" s="21" t="s">
        <v>433</v>
      </c>
      <c r="AG471" s="24" t="s">
        <v>491</v>
      </c>
    </row>
    <row r="472" spans="31:33" ht="19.5" customHeight="1">
      <c r="AE472" s="3">
        <v>467</v>
      </c>
      <c r="AF472" s="21" t="s">
        <v>433</v>
      </c>
      <c r="AG472" s="24" t="s">
        <v>492</v>
      </c>
    </row>
    <row r="473" spans="31:33" ht="19.5" customHeight="1">
      <c r="AE473" s="3">
        <v>468</v>
      </c>
      <c r="AF473" s="21" t="s">
        <v>433</v>
      </c>
      <c r="AG473" s="24" t="s">
        <v>493</v>
      </c>
    </row>
    <row r="474" spans="31:33" ht="19.5" customHeight="1">
      <c r="AE474" s="3">
        <v>469</v>
      </c>
      <c r="AF474" s="21" t="s">
        <v>433</v>
      </c>
      <c r="AG474" s="24" t="s">
        <v>494</v>
      </c>
    </row>
    <row r="475" spans="31:33" ht="19.5" customHeight="1">
      <c r="AE475" s="3">
        <v>470</v>
      </c>
      <c r="AF475" s="21" t="s">
        <v>433</v>
      </c>
      <c r="AG475" s="24" t="s">
        <v>495</v>
      </c>
    </row>
    <row r="476" spans="31:33" ht="19.5" customHeight="1">
      <c r="AE476" s="3">
        <v>471</v>
      </c>
      <c r="AF476" s="21" t="s">
        <v>433</v>
      </c>
      <c r="AG476" s="24" t="s">
        <v>496</v>
      </c>
    </row>
    <row r="477" spans="31:33" ht="19.5" customHeight="1">
      <c r="AE477" s="3">
        <v>472</v>
      </c>
      <c r="AF477" s="21" t="s">
        <v>433</v>
      </c>
      <c r="AG477" s="24" t="s">
        <v>497</v>
      </c>
    </row>
    <row r="478" spans="31:33" ht="19.5" customHeight="1">
      <c r="AE478" s="29">
        <v>473</v>
      </c>
      <c r="AF478" s="31" t="s">
        <v>433</v>
      </c>
      <c r="AG478" s="32" t="s">
        <v>498</v>
      </c>
    </row>
    <row r="479" spans="31:33" ht="19.5" customHeight="1">
      <c r="AE479" s="33">
        <v>474</v>
      </c>
      <c r="AF479" s="21" t="s">
        <v>433</v>
      </c>
      <c r="AG479" s="34" t="s">
        <v>499</v>
      </c>
    </row>
    <row r="480" ht="19.5" customHeight="1">
      <c r="AE480" s="30"/>
    </row>
    <row r="481" ht="13.5">
      <c r="AE481" s="30"/>
    </row>
    <row r="482" ht="13.5">
      <c r="AE482" s="30"/>
    </row>
    <row r="483" ht="13.5">
      <c r="AE483" s="30"/>
    </row>
    <row r="484" ht="13.5">
      <c r="AE484" s="30"/>
    </row>
    <row r="485" ht="13.5">
      <c r="AE485" s="30"/>
    </row>
    <row r="486" ht="13.5">
      <c r="AE486" s="30"/>
    </row>
    <row r="487" ht="13.5">
      <c r="AE487" s="30"/>
    </row>
    <row r="488" ht="13.5">
      <c r="AE488" s="30"/>
    </row>
    <row r="489" ht="13.5">
      <c r="AE489" s="30"/>
    </row>
    <row r="490" ht="13.5">
      <c r="AE490" s="30"/>
    </row>
    <row r="491" ht="13.5">
      <c r="AE491" s="30"/>
    </row>
    <row r="492" ht="13.5">
      <c r="AE492" s="30"/>
    </row>
    <row r="493" ht="13.5">
      <c r="AE493" s="30"/>
    </row>
    <row r="494" ht="13.5">
      <c r="AE494" s="30"/>
    </row>
    <row r="495" ht="13.5">
      <c r="AE495" s="30"/>
    </row>
    <row r="496" ht="13.5">
      <c r="AE496" s="30"/>
    </row>
    <row r="497" ht="13.5">
      <c r="AE497" s="30"/>
    </row>
    <row r="498" ht="13.5">
      <c r="AE498" s="30"/>
    </row>
  </sheetData>
  <sheetProtection sheet="1"/>
  <mergeCells count="4">
    <mergeCell ref="F4:I4"/>
    <mergeCell ref="F33:I33"/>
    <mergeCell ref="B34:C34"/>
    <mergeCell ref="B5:C5"/>
  </mergeCells>
  <dataValidations count="11">
    <dataValidation allowBlank="1" showInputMessage="1" showErrorMessage="1" imeMode="off" sqref="D36:D60 E5 D7:D31 A36:A60 A7:A31"/>
    <dataValidation allowBlank="1" showInputMessage="1" showErrorMessage="1" imeMode="on" sqref="C36:C60 D34 D5 B5 AF6:AF479 E7:E31 L7:L31 C7:C31 E36:E60 L36:L60"/>
    <dataValidation type="list" allowBlank="1" showInputMessage="1" showErrorMessage="1" imeMode="on" sqref="H7:H31 H36:H60">
      <formula1>$AJ$12:$AJ$14</formula1>
    </dataValidation>
    <dataValidation type="list" allowBlank="1" showInputMessage="1" showErrorMessage="1" sqref="F2">
      <formula1>$AR$6:$AR$16</formula1>
    </dataValidation>
    <dataValidation type="list" allowBlank="1" showInputMessage="1" showErrorMessage="1" imeMode="on" sqref="F7:F31 F36:F60">
      <formula1>$AN$5:$AN$74</formula1>
    </dataValidation>
    <dataValidation type="list" allowBlank="1" showInputMessage="1" showErrorMessage="1" sqref="I7:I31 I36:I60">
      <formula1>$AJ$6:$AJ$11</formula1>
    </dataValidation>
    <dataValidation type="list" allowBlank="1" showInputMessage="1" showErrorMessage="1" sqref="J7:J31 J36:J60">
      <formula1>$AK$6:$AK$8</formula1>
    </dataValidation>
    <dataValidation type="list" allowBlank="1" showInputMessage="1" showErrorMessage="1" sqref="K7:K31 K36:K60">
      <formula1>$AH$6:$AH$7</formula1>
    </dataValidation>
    <dataValidation type="list" allowBlank="1" showInputMessage="1" showErrorMessage="1" imeMode="on" sqref="B7:B31 B36:B60">
      <formula1>$AI$8:$AI$23</formula1>
    </dataValidation>
    <dataValidation type="list" allowBlank="1" showInputMessage="1" showErrorMessage="1" imeMode="on" sqref="M7:M31 M36:M60">
      <formula1>$AK$9:$AK$15</formula1>
    </dataValidation>
    <dataValidation type="list" allowBlank="1" showInputMessage="1" showErrorMessage="1" imeMode="on" sqref="G7:G31 G36:G60">
      <formula1>$AI$6:$AI$7</formula1>
    </dataValidation>
  </dataValidations>
  <printOptions/>
  <pageMargins left="0.71" right="0.45" top="0.94" bottom="0.52" header="0.5118110236220472" footer="0.3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master01</dc:creator>
  <cp:keywords/>
  <dc:description/>
  <cp:lastModifiedBy>zimu</cp:lastModifiedBy>
  <cp:lastPrinted>2009-09-01T07:01:38Z</cp:lastPrinted>
  <dcterms:created xsi:type="dcterms:W3CDTF">2009-07-17T02:19:12Z</dcterms:created>
  <dcterms:modified xsi:type="dcterms:W3CDTF">2012-08-22T02:43:51Z</dcterms:modified>
  <cp:category/>
  <cp:version/>
  <cp:contentType/>
  <cp:contentStatus/>
</cp:coreProperties>
</file>